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28035" windowHeight="14580"/>
  </bookViews>
  <sheets>
    <sheet name="표지" sheetId="4" r:id="rId1"/>
    <sheet name="총괄" sheetId="3" r:id="rId2"/>
    <sheet name="세입" sheetId="1" r:id="rId3"/>
    <sheet name="세출" sheetId="2" r:id="rId4"/>
  </sheets>
  <calcPr calcId="144525"/>
</workbook>
</file>

<file path=xl/calcChain.xml><?xml version="1.0" encoding="utf-8"?>
<calcChain xmlns="http://schemas.openxmlformats.org/spreadsheetml/2006/main">
  <c r="K16" i="3" l="1"/>
  <c r="J16" i="3"/>
  <c r="K15" i="3"/>
  <c r="J15" i="3"/>
  <c r="K14" i="3"/>
  <c r="J14" i="3"/>
  <c r="K13" i="3"/>
  <c r="J13" i="3"/>
  <c r="K12" i="3"/>
  <c r="J12" i="3"/>
  <c r="K11" i="3"/>
  <c r="J11" i="3"/>
  <c r="K10" i="3"/>
  <c r="J10" i="3"/>
  <c r="K9" i="3"/>
  <c r="J9" i="3"/>
  <c r="G18" i="3"/>
  <c r="F18" i="3"/>
  <c r="E18" i="3"/>
  <c r="F14" i="3"/>
  <c r="E14" i="3"/>
  <c r="F13" i="3"/>
  <c r="E13" i="3"/>
  <c r="F11" i="3"/>
  <c r="E11" i="3"/>
  <c r="F10" i="3"/>
  <c r="E10" i="3"/>
  <c r="F9" i="3"/>
  <c r="E9" i="3"/>
  <c r="L16" i="3" l="1"/>
  <c r="L15" i="3"/>
  <c r="L14" i="3"/>
  <c r="G14" i="3"/>
  <c r="L13" i="3"/>
  <c r="G13" i="3"/>
  <c r="L12" i="3"/>
  <c r="G12" i="3"/>
  <c r="L11" i="3"/>
  <c r="G11" i="3"/>
  <c r="L10" i="3"/>
  <c r="G10" i="3"/>
  <c r="K18" i="3"/>
  <c r="C4" i="3" s="1"/>
  <c r="L9" i="3"/>
  <c r="C3" i="3"/>
  <c r="G9" i="3"/>
  <c r="C5" i="3" l="1"/>
  <c r="L18" i="3"/>
  <c r="J18" i="3"/>
</calcChain>
</file>

<file path=xl/sharedStrings.xml><?xml version="1.0" encoding="utf-8"?>
<sst xmlns="http://schemas.openxmlformats.org/spreadsheetml/2006/main" count="346" uniqueCount="114">
  <si>
    <t>과목</t>
  </si>
  <si>
    <t>구분</t>
  </si>
  <si>
    <t>정부보조</t>
  </si>
  <si>
    <t>시설부담</t>
  </si>
  <si>
    <t>후원금</t>
  </si>
  <si>
    <t>계</t>
  </si>
  <si>
    <t>관</t>
  </si>
  <si>
    <t>항</t>
  </si>
  <si>
    <t>목</t>
  </si>
  <si>
    <t>입소비용수입</t>
  </si>
  <si>
    <t>예산</t>
  </si>
  <si>
    <t>결산</t>
  </si>
  <si>
    <t>증감</t>
  </si>
  <si>
    <t>입소자부담금수입</t>
  </si>
  <si>
    <t>국고보조금</t>
  </si>
  <si>
    <t>시도보조금</t>
  </si>
  <si>
    <t>시군구보조금</t>
  </si>
  <si>
    <t>기타보조금</t>
  </si>
  <si>
    <t>보조금수입</t>
  </si>
  <si>
    <t>지정후원금</t>
  </si>
  <si>
    <t>비지정후원금</t>
  </si>
  <si>
    <t>후원금수입</t>
  </si>
  <si>
    <t>법인전입금</t>
  </si>
  <si>
    <t>전입금</t>
  </si>
  <si>
    <t>전년도이월금</t>
  </si>
  <si>
    <t>이월금</t>
  </si>
  <si>
    <t>기타예금이자수입</t>
  </si>
  <si>
    <t>기타잡수입</t>
  </si>
  <si>
    <t>잡수입</t>
  </si>
  <si>
    <t>총합계</t>
  </si>
  <si>
    <t>보조금</t>
  </si>
  <si>
    <t>급여</t>
  </si>
  <si>
    <t>제수당</t>
  </si>
  <si>
    <t>퇴직금 및 퇴직적립금</t>
  </si>
  <si>
    <t>사회보험부담금</t>
  </si>
  <si>
    <t>기타후생경비</t>
  </si>
  <si>
    <t>인건비</t>
  </si>
  <si>
    <t>기관운영비</t>
  </si>
  <si>
    <t>회의비</t>
  </si>
  <si>
    <t>업무추진비</t>
  </si>
  <si>
    <t>여비</t>
  </si>
  <si>
    <t>수용비 및 수수료</t>
  </si>
  <si>
    <t>공공요금</t>
  </si>
  <si>
    <t>제세공과금</t>
  </si>
  <si>
    <t>차량비</t>
  </si>
  <si>
    <t>기타운영비</t>
  </si>
  <si>
    <t>운영비</t>
  </si>
  <si>
    <t>사무비</t>
  </si>
  <si>
    <t>자산취득비</t>
  </si>
  <si>
    <t>시설장비유지비</t>
  </si>
  <si>
    <t>시설비</t>
  </si>
  <si>
    <t>재산조성비</t>
  </si>
  <si>
    <t>생계비</t>
  </si>
  <si>
    <t>수용기관경비</t>
  </si>
  <si>
    <t>피복비</t>
  </si>
  <si>
    <t>의료비</t>
  </si>
  <si>
    <t>장의비</t>
  </si>
  <si>
    <t>특별급식비</t>
  </si>
  <si>
    <t>연료비</t>
  </si>
  <si>
    <t>학습지원비</t>
  </si>
  <si>
    <t>교육비</t>
  </si>
  <si>
    <t>의료재활 사업비</t>
  </si>
  <si>
    <t>사회심리 재활 사업비</t>
  </si>
  <si>
    <t>교육재활 사업비</t>
  </si>
  <si>
    <t>재활사업비사업비</t>
  </si>
  <si>
    <t>사업비</t>
  </si>
  <si>
    <t>잡지출</t>
  </si>
  <si>
    <t>중증장애인요양시설</t>
    <phoneticPr fontId="5" type="noConversion"/>
  </si>
  <si>
    <t>사회복지법인</t>
    <phoneticPr fontId="5" type="noConversion"/>
  </si>
  <si>
    <t>안   동   요   양    원</t>
    <phoneticPr fontId="5" type="noConversion"/>
  </si>
  <si>
    <t>안동시온재단</t>
    <phoneticPr fontId="5" type="noConversion"/>
  </si>
  <si>
    <t>2019년도</t>
    <phoneticPr fontId="5" type="noConversion"/>
  </si>
  <si>
    <t>2020년    2월</t>
    <phoneticPr fontId="5" type="noConversion"/>
  </si>
  <si>
    <t>예산액</t>
  </si>
  <si>
    <t>결산액</t>
  </si>
  <si>
    <t>증감액</t>
  </si>
  <si>
    <t>결산총괄표</t>
    <phoneticPr fontId="11" type="noConversion"/>
  </si>
  <si>
    <t>세입 총액 :</t>
    <phoneticPr fontId="1" type="noConversion"/>
  </si>
  <si>
    <t>세출 총액 :</t>
    <phoneticPr fontId="1" type="noConversion"/>
  </si>
  <si>
    <t>이  월  금 :</t>
    <phoneticPr fontId="1" type="noConversion"/>
  </si>
  <si>
    <t>(단위 : 원)</t>
    <phoneticPr fontId="5" type="noConversion"/>
  </si>
  <si>
    <t>구
분</t>
    <phoneticPr fontId="1" type="noConversion"/>
  </si>
  <si>
    <t>세                        입</t>
    <phoneticPr fontId="1" type="noConversion"/>
  </si>
  <si>
    <t>세                   출</t>
    <phoneticPr fontId="1" type="noConversion"/>
  </si>
  <si>
    <t>예산액</t>
    <phoneticPr fontId="1" type="noConversion"/>
  </si>
  <si>
    <t>결산액</t>
    <phoneticPr fontId="1" type="noConversion"/>
  </si>
  <si>
    <t>증감액</t>
    <phoneticPr fontId="1" type="noConversion"/>
  </si>
  <si>
    <t>입소자부담금수입</t>
    <phoneticPr fontId="1" type="noConversion"/>
  </si>
  <si>
    <t>입소비용 수입</t>
    <phoneticPr fontId="1" type="noConversion"/>
  </si>
  <si>
    <t>사   무   비</t>
    <phoneticPr fontId="1" type="noConversion"/>
  </si>
  <si>
    <t>인   건   비</t>
    <phoneticPr fontId="1" type="noConversion"/>
  </si>
  <si>
    <t>보 조 금 수 입</t>
    <phoneticPr fontId="1" type="noConversion"/>
  </si>
  <si>
    <t>후 원 금 수 입</t>
    <phoneticPr fontId="1" type="noConversion"/>
  </si>
  <si>
    <t>운   영   비</t>
    <phoneticPr fontId="1" type="noConversion"/>
  </si>
  <si>
    <t>전     입     금</t>
    <phoneticPr fontId="1" type="noConversion"/>
  </si>
  <si>
    <t>시   설   비</t>
    <phoneticPr fontId="1" type="noConversion"/>
  </si>
  <si>
    <t>이     월     금</t>
    <phoneticPr fontId="1" type="noConversion"/>
  </si>
  <si>
    <t>사   업   비</t>
    <phoneticPr fontId="1" type="noConversion"/>
  </si>
  <si>
    <t>운   영   비</t>
    <phoneticPr fontId="1" type="noConversion"/>
  </si>
  <si>
    <t>잡     수     입</t>
    <phoneticPr fontId="1" type="noConversion"/>
  </si>
  <si>
    <t>교   육   비</t>
    <phoneticPr fontId="1" type="noConversion"/>
  </si>
  <si>
    <t>재활사업비</t>
    <phoneticPr fontId="1" type="noConversion"/>
  </si>
  <si>
    <t>잡   지   출</t>
    <phoneticPr fontId="1" type="noConversion"/>
  </si>
  <si>
    <t>세 입  합 계</t>
    <phoneticPr fontId="1" type="noConversion"/>
  </si>
  <si>
    <t>세 출  합 계</t>
    <phoneticPr fontId="1" type="noConversion"/>
  </si>
  <si>
    <t>세 입 결 산 서</t>
    <phoneticPr fontId="11" type="noConversion"/>
  </si>
  <si>
    <t>■사업명    : 전체</t>
    <phoneticPr fontId="1" type="noConversion"/>
  </si>
  <si>
    <t>(단위 : 원)</t>
    <phoneticPr fontId="5" type="noConversion"/>
  </si>
  <si>
    <t>세 출 결 산 서</t>
    <phoneticPr fontId="11" type="noConversion"/>
  </si>
  <si>
    <t>■사업명    : 전체</t>
    <phoneticPr fontId="1" type="noConversion"/>
  </si>
  <si>
    <t>(단위 : 원)</t>
    <phoneticPr fontId="5" type="noConversion"/>
  </si>
  <si>
    <t>전년도이월금
(후원금)</t>
    <phoneticPr fontId="1" type="noConversion"/>
  </si>
  <si>
    <t>(실비 : 6,290,181   후원금 : 6,308,631     잡수입 : 2,623,956      일학습병행제 : 16,218,930)</t>
    <phoneticPr fontId="1" type="noConversion"/>
  </si>
  <si>
    <t>시설회계 세입ㆍ세출  결산서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</si>
</sst>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3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굴림체"/>
      <family val="3"/>
      <charset val="129"/>
    </font>
    <font>
      <sz val="11"/>
      <name val="궁서체"/>
      <family val="1"/>
      <charset val="129"/>
    </font>
    <font>
      <b/>
      <sz val="18"/>
      <name val="궁서체"/>
      <family val="1"/>
      <charset val="129"/>
    </font>
    <font>
      <sz val="8"/>
      <name val="돋움"/>
      <family val="3"/>
      <charset val="129"/>
    </font>
    <font>
      <b/>
      <sz val="24"/>
      <name val="궁서체"/>
      <family val="1"/>
      <charset val="129"/>
    </font>
    <font>
      <b/>
      <sz val="20"/>
      <name val="궁서체"/>
      <family val="1"/>
      <charset val="129"/>
    </font>
    <font>
      <u/>
      <sz val="11"/>
      <name val="궁서체"/>
      <family val="1"/>
      <charset val="129"/>
    </font>
    <font>
      <b/>
      <sz val="14"/>
      <name val="궁서체"/>
      <family val="1"/>
      <charset val="129"/>
    </font>
    <font>
      <b/>
      <u/>
      <sz val="28"/>
      <color indexed="8"/>
      <name val="굴림"/>
      <family val="3"/>
      <charset val="129"/>
    </font>
    <font>
      <sz val="8"/>
      <name val="맑은 고딕"/>
      <family val="3"/>
      <charset val="129"/>
    </font>
    <font>
      <b/>
      <sz val="12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0"/>
      <color indexed="8"/>
      <name val="굴림"/>
      <family val="3"/>
      <charset val="129"/>
    </font>
    <font>
      <sz val="11"/>
      <color theme="1"/>
      <name val="굴림"/>
      <family val="3"/>
      <charset val="129"/>
    </font>
    <font>
      <sz val="12"/>
      <color indexed="8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theme="1"/>
      <name val="맑은 고딕"/>
      <family val="2"/>
      <charset val="129"/>
      <scheme val="minor"/>
    </font>
    <font>
      <b/>
      <u/>
      <sz val="28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sz val="1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b/>
      <sz val="10"/>
      <color theme="1"/>
      <name val="굴림"/>
      <family val="3"/>
      <charset val="129"/>
    </font>
    <font>
      <sz val="10"/>
      <name val="맑은 고딕"/>
      <family val="3"/>
      <charset val="129"/>
      <scheme val="minor"/>
    </font>
    <font>
      <sz val="11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b/>
      <u/>
      <sz val="28"/>
      <name val="굴림"/>
      <family val="3"/>
      <charset val="129"/>
    </font>
    <font>
      <b/>
      <sz val="11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>
      <alignment vertical="center"/>
    </xf>
  </cellStyleXfs>
  <cellXfs count="263">
    <xf numFmtId="0" fontId="0" fillId="0" borderId="0" xfId="0">
      <alignment vertic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8" fillId="0" borderId="0" xfId="0" applyFont="1" applyAlignment="1"/>
    <xf numFmtId="49" fontId="10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right" vertical="center" wrapText="1"/>
    </xf>
    <xf numFmtId="176" fontId="13" fillId="0" borderId="0" xfId="0" applyNumberFormat="1" applyFont="1" applyBorder="1" applyAlignment="1">
      <alignment vertical="center" wrapText="1"/>
    </xf>
    <xf numFmtId="177" fontId="13" fillId="0" borderId="0" xfId="0" applyNumberFormat="1" applyFont="1" applyBorder="1" applyAlignment="1">
      <alignment vertical="center" wrapText="1"/>
    </xf>
    <xf numFmtId="49" fontId="12" fillId="0" borderId="0" xfId="0" applyNumberFormat="1" applyFont="1" applyBorder="1" applyAlignment="1">
      <alignment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0" fillId="2" borderId="0" xfId="0" applyFont="1" applyFill="1">
      <alignment vertical="center"/>
    </xf>
    <xf numFmtId="177" fontId="17" fillId="2" borderId="20" xfId="0" applyNumberFormat="1" applyFont="1" applyFill="1" applyBorder="1" applyAlignment="1">
      <alignment horizontal="center" vertical="center" wrapText="1"/>
    </xf>
    <xf numFmtId="177" fontId="17" fillId="2" borderId="21" xfId="0" applyNumberFormat="1" applyFont="1" applyFill="1" applyBorder="1" applyAlignment="1">
      <alignment horizontal="center" vertical="center" wrapText="1"/>
    </xf>
    <xf numFmtId="177" fontId="17" fillId="2" borderId="22" xfId="0" applyNumberFormat="1" applyFont="1" applyFill="1" applyBorder="1" applyAlignment="1">
      <alignment horizontal="center" vertical="center"/>
    </xf>
    <xf numFmtId="177" fontId="17" fillId="2" borderId="20" xfId="0" applyNumberFormat="1" applyFont="1" applyFill="1" applyBorder="1" applyAlignment="1">
      <alignment horizontal="center" vertical="center"/>
    </xf>
    <xf numFmtId="177" fontId="17" fillId="2" borderId="23" xfId="0" applyNumberFormat="1" applyFont="1" applyFill="1" applyBorder="1" applyAlignment="1">
      <alignment horizontal="center" vertical="center"/>
    </xf>
    <xf numFmtId="177" fontId="17" fillId="2" borderId="24" xfId="0" applyNumberFormat="1" applyFont="1" applyFill="1" applyBorder="1" applyAlignment="1">
      <alignment horizontal="center" vertical="center"/>
    </xf>
    <xf numFmtId="177" fontId="17" fillId="2" borderId="25" xfId="0" applyNumberFormat="1" applyFont="1" applyFill="1" applyBorder="1" applyAlignment="1">
      <alignment horizontal="center" vertical="center" wrapText="1"/>
    </xf>
    <xf numFmtId="177" fontId="17" fillId="2" borderId="25" xfId="0" applyNumberFormat="1" applyFont="1" applyFill="1" applyBorder="1" applyAlignment="1">
      <alignment vertical="center" wrapText="1"/>
    </xf>
    <xf numFmtId="177" fontId="17" fillId="2" borderId="26" xfId="0" applyNumberFormat="1" applyFont="1" applyFill="1" applyBorder="1" applyAlignment="1">
      <alignment vertical="center" wrapText="1"/>
    </xf>
    <xf numFmtId="177" fontId="17" fillId="2" borderId="27" xfId="0" applyNumberFormat="1" applyFont="1" applyFill="1" applyBorder="1" applyAlignment="1">
      <alignment horizontal="center" vertical="center"/>
    </xf>
    <xf numFmtId="177" fontId="17" fillId="2" borderId="25" xfId="0" applyNumberFormat="1" applyFont="1" applyFill="1" applyBorder="1" applyAlignment="1">
      <alignment horizontal="center" vertical="center"/>
    </xf>
    <xf numFmtId="177" fontId="17" fillId="2" borderId="25" xfId="0" applyNumberFormat="1" applyFont="1" applyFill="1" applyBorder="1">
      <alignment vertical="center"/>
    </xf>
    <xf numFmtId="177" fontId="17" fillId="2" borderId="28" xfId="0" applyNumberFormat="1" applyFont="1" applyFill="1" applyBorder="1">
      <alignment vertical="center"/>
    </xf>
    <xf numFmtId="177" fontId="17" fillId="2" borderId="29" xfId="0" applyNumberFormat="1" applyFont="1" applyFill="1" applyBorder="1" applyAlignment="1">
      <alignment horizontal="center" vertical="center"/>
    </xf>
    <xf numFmtId="177" fontId="17" fillId="2" borderId="30" xfId="0" applyNumberFormat="1" applyFont="1" applyFill="1" applyBorder="1" applyAlignment="1">
      <alignment horizontal="center" vertical="center" wrapText="1"/>
    </xf>
    <xf numFmtId="177" fontId="17" fillId="2" borderId="30" xfId="0" applyNumberFormat="1" applyFont="1" applyFill="1" applyBorder="1" applyAlignment="1">
      <alignment vertical="center" wrapText="1"/>
    </xf>
    <xf numFmtId="177" fontId="17" fillId="2" borderId="31" xfId="0" applyNumberFormat="1" applyFont="1" applyFill="1" applyBorder="1" applyAlignment="1">
      <alignment vertical="center" wrapText="1"/>
    </xf>
    <xf numFmtId="177" fontId="17" fillId="2" borderId="32" xfId="0" applyNumberFormat="1" applyFont="1" applyFill="1" applyBorder="1" applyAlignment="1">
      <alignment horizontal="center" vertical="center"/>
    </xf>
    <xf numFmtId="177" fontId="17" fillId="2" borderId="30" xfId="0" applyNumberFormat="1" applyFont="1" applyFill="1" applyBorder="1" applyAlignment="1">
      <alignment horizontal="center" vertical="center"/>
    </xf>
    <xf numFmtId="177" fontId="17" fillId="2" borderId="30" xfId="0" applyNumberFormat="1" applyFont="1" applyFill="1" applyBorder="1">
      <alignment vertical="center"/>
    </xf>
    <xf numFmtId="177" fontId="17" fillId="2" borderId="33" xfId="0" applyNumberFormat="1" applyFont="1" applyFill="1" applyBorder="1">
      <alignment vertical="center"/>
    </xf>
    <xf numFmtId="177" fontId="17" fillId="2" borderId="34" xfId="0" applyNumberFormat="1" applyFont="1" applyFill="1" applyBorder="1" applyAlignment="1">
      <alignment horizontal="center" vertical="center"/>
    </xf>
    <xf numFmtId="177" fontId="17" fillId="2" borderId="30" xfId="0" applyNumberFormat="1" applyFont="1" applyFill="1" applyBorder="1" applyAlignment="1">
      <alignment vertical="center"/>
    </xf>
    <xf numFmtId="177" fontId="17" fillId="2" borderId="31" xfId="0" applyNumberFormat="1" applyFont="1" applyFill="1" applyBorder="1" applyAlignment="1">
      <alignment vertical="center"/>
    </xf>
    <xf numFmtId="177" fontId="17" fillId="2" borderId="35" xfId="0" applyNumberFormat="1" applyFont="1" applyFill="1" applyBorder="1" applyAlignment="1">
      <alignment horizontal="center" vertical="center"/>
    </xf>
    <xf numFmtId="177" fontId="17" fillId="2" borderId="36" xfId="0" applyNumberFormat="1" applyFont="1" applyFill="1" applyBorder="1" applyAlignment="1">
      <alignment horizontal="center" vertical="center"/>
    </xf>
    <xf numFmtId="177" fontId="17" fillId="2" borderId="36" xfId="0" applyNumberFormat="1" applyFont="1" applyFill="1" applyBorder="1">
      <alignment vertical="center"/>
    </xf>
    <xf numFmtId="177" fontId="17" fillId="2" borderId="36" xfId="0" applyNumberFormat="1" applyFont="1" applyFill="1" applyBorder="1" applyAlignment="1">
      <alignment vertical="center"/>
    </xf>
    <xf numFmtId="177" fontId="17" fillId="2" borderId="37" xfId="0" applyNumberFormat="1" applyFont="1" applyFill="1" applyBorder="1" applyAlignment="1">
      <alignment vertical="center"/>
    </xf>
    <xf numFmtId="177" fontId="17" fillId="2" borderId="38" xfId="0" applyNumberFormat="1" applyFont="1" applyFill="1" applyBorder="1" applyAlignment="1">
      <alignment horizontal="center" vertical="center"/>
    </xf>
    <xf numFmtId="177" fontId="17" fillId="2" borderId="39" xfId="0" applyNumberFormat="1" applyFont="1" applyFill="1" applyBorder="1">
      <alignment vertical="center"/>
    </xf>
    <xf numFmtId="177" fontId="17" fillId="2" borderId="43" xfId="0" applyNumberFormat="1" applyFont="1" applyFill="1" applyBorder="1">
      <alignment vertical="center"/>
    </xf>
    <xf numFmtId="177" fontId="17" fillId="2" borderId="43" xfId="0" applyNumberFormat="1" applyFont="1" applyFill="1" applyBorder="1" applyAlignment="1">
      <alignment vertical="center"/>
    </xf>
    <xf numFmtId="177" fontId="17" fillId="2" borderId="44" xfId="0" applyNumberFormat="1" applyFont="1" applyFill="1" applyBorder="1" applyAlignment="1">
      <alignment vertical="center"/>
    </xf>
    <xf numFmtId="177" fontId="17" fillId="2" borderId="46" xfId="0" applyNumberFormat="1" applyFont="1" applyFill="1" applyBorder="1">
      <alignment vertical="center"/>
    </xf>
    <xf numFmtId="0" fontId="0" fillId="2" borderId="0" xfId="0" applyFont="1" applyFill="1" applyAlignment="1">
      <alignment vertical="center"/>
    </xf>
    <xf numFmtId="3" fontId="0" fillId="2" borderId="0" xfId="0" applyNumberFormat="1" applyFont="1" applyFill="1" applyAlignment="1">
      <alignment vertical="center"/>
    </xf>
    <xf numFmtId="3" fontId="15" fillId="2" borderId="0" xfId="0" applyNumberFormat="1" applyFont="1" applyFill="1" applyAlignment="1">
      <alignment horizontal="right"/>
    </xf>
    <xf numFmtId="3" fontId="0" fillId="2" borderId="0" xfId="0" applyNumberFormat="1" applyFont="1" applyFill="1">
      <alignment vertical="center"/>
    </xf>
    <xf numFmtId="0" fontId="22" fillId="2" borderId="0" xfId="0" applyFont="1" applyFill="1" applyBorder="1" applyAlignment="1">
      <alignment horizontal="left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0" xfId="0" applyFont="1" applyFill="1" applyBorder="1">
      <alignment vertical="center"/>
    </xf>
    <xf numFmtId="0" fontId="22" fillId="2" borderId="0" xfId="0" applyFont="1" applyFill="1" applyBorder="1" applyAlignment="1">
      <alignment horizontal="center" vertical="center" wrapText="1"/>
    </xf>
    <xf numFmtId="0" fontId="18" fillId="2" borderId="0" xfId="0" applyFont="1" applyFill="1">
      <alignment vertical="center"/>
    </xf>
    <xf numFmtId="0" fontId="23" fillId="2" borderId="3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176" fontId="24" fillId="2" borderId="1" xfId="0" applyNumberFormat="1" applyFont="1" applyFill="1" applyBorder="1" applyAlignment="1">
      <alignment horizontal="right" vertical="center" wrapText="1"/>
    </xf>
    <xf numFmtId="0" fontId="24" fillId="2" borderId="3" xfId="0" applyFont="1" applyFill="1" applyBorder="1" applyAlignment="1">
      <alignment horizontal="center" vertical="center" wrapText="1"/>
    </xf>
    <xf numFmtId="176" fontId="24" fillId="2" borderId="3" xfId="0" applyNumberFormat="1" applyFont="1" applyFill="1" applyBorder="1" applyAlignment="1">
      <alignment horizontal="right" vertical="center" wrapText="1"/>
    </xf>
    <xf numFmtId="0" fontId="17" fillId="2" borderId="3" xfId="0" applyFont="1" applyFill="1" applyBorder="1" applyAlignment="1">
      <alignment horizontal="center" vertical="center" wrapText="1"/>
    </xf>
    <xf numFmtId="176" fontId="17" fillId="2" borderId="3" xfId="0" applyNumberFormat="1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76" fontId="17" fillId="2" borderId="1" xfId="0" applyNumberFormat="1" applyFont="1" applyFill="1" applyBorder="1" applyAlignment="1">
      <alignment horizontal="righ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0" xfId="0" applyFont="1" applyFill="1" applyBorder="1">
      <alignment vertical="center"/>
    </xf>
    <xf numFmtId="0" fontId="18" fillId="2" borderId="0" xfId="0" applyFont="1" applyFill="1" applyAlignment="1">
      <alignment vertical="center"/>
    </xf>
    <xf numFmtId="3" fontId="18" fillId="2" borderId="0" xfId="0" applyNumberFormat="1" applyFont="1" applyFill="1" applyAlignment="1">
      <alignment vertical="center"/>
    </xf>
    <xf numFmtId="3" fontId="17" fillId="2" borderId="0" xfId="0" applyNumberFormat="1" applyFont="1" applyFill="1" applyAlignment="1">
      <alignment horizontal="right"/>
    </xf>
    <xf numFmtId="3" fontId="18" fillId="2" borderId="0" xfId="0" applyNumberFormat="1" applyFont="1" applyFill="1">
      <alignment vertical="center"/>
    </xf>
    <xf numFmtId="176" fontId="22" fillId="2" borderId="0" xfId="0" applyNumberFormat="1" applyFont="1" applyFill="1" applyBorder="1" applyAlignment="1">
      <alignment horizontal="right" vertical="center" wrapText="1"/>
    </xf>
    <xf numFmtId="0" fontId="25" fillId="2" borderId="0" xfId="0" applyFont="1" applyFill="1" applyBorder="1" applyAlignment="1">
      <alignment horizontal="center" vertical="center" wrapText="1"/>
    </xf>
    <xf numFmtId="176" fontId="25" fillId="2" borderId="0" xfId="0" applyNumberFormat="1" applyFont="1" applyFill="1" applyBorder="1" applyAlignment="1">
      <alignment horizontal="right" vertical="center" wrapText="1"/>
    </xf>
    <xf numFmtId="0" fontId="23" fillId="2" borderId="52" xfId="0" applyFont="1" applyFill="1" applyBorder="1" applyAlignment="1">
      <alignment horizontal="center" vertical="center" wrapText="1"/>
    </xf>
    <xf numFmtId="176" fontId="24" fillId="2" borderId="55" xfId="0" applyNumberFormat="1" applyFont="1" applyFill="1" applyBorder="1" applyAlignment="1">
      <alignment horizontal="right" vertical="center" wrapText="1"/>
    </xf>
    <xf numFmtId="176" fontId="24" fillId="2" borderId="53" xfId="0" applyNumberFormat="1" applyFont="1" applyFill="1" applyBorder="1" applyAlignment="1">
      <alignment horizontal="right" vertical="center" wrapText="1"/>
    </xf>
    <xf numFmtId="176" fontId="17" fillId="2" borderId="53" xfId="0" applyNumberFormat="1" applyFont="1" applyFill="1" applyBorder="1" applyAlignment="1">
      <alignment horizontal="right" vertical="center" wrapText="1"/>
    </xf>
    <xf numFmtId="176" fontId="17" fillId="2" borderId="55" xfId="0" applyNumberFormat="1" applyFont="1" applyFill="1" applyBorder="1" applyAlignment="1">
      <alignment horizontal="right" vertical="center" wrapText="1"/>
    </xf>
    <xf numFmtId="0" fontId="23" fillId="2" borderId="63" xfId="0" applyFont="1" applyFill="1" applyBorder="1" applyAlignment="1">
      <alignment horizontal="center" vertical="center" wrapText="1"/>
    </xf>
    <xf numFmtId="0" fontId="17" fillId="2" borderId="63" xfId="0" applyFont="1" applyFill="1" applyBorder="1" applyAlignment="1">
      <alignment horizontal="center" vertical="center" wrapText="1"/>
    </xf>
    <xf numFmtId="176" fontId="17" fillId="2" borderId="63" xfId="0" applyNumberFormat="1" applyFont="1" applyFill="1" applyBorder="1" applyAlignment="1">
      <alignment horizontal="right" vertical="center" wrapText="1"/>
    </xf>
    <xf numFmtId="176" fontId="17" fillId="2" borderId="64" xfId="0" applyNumberFormat="1" applyFont="1" applyFill="1" applyBorder="1" applyAlignment="1">
      <alignment horizontal="right" vertical="center" wrapText="1"/>
    </xf>
    <xf numFmtId="0" fontId="23" fillId="2" borderId="66" xfId="0" applyFont="1" applyFill="1" applyBorder="1" applyAlignment="1">
      <alignment horizontal="center" vertical="center" wrapText="1"/>
    </xf>
    <xf numFmtId="0" fontId="17" fillId="2" borderId="66" xfId="0" applyFont="1" applyFill="1" applyBorder="1" applyAlignment="1">
      <alignment horizontal="center" vertical="center" wrapText="1"/>
    </xf>
    <xf numFmtId="176" fontId="17" fillId="2" borderId="66" xfId="0" applyNumberFormat="1" applyFont="1" applyFill="1" applyBorder="1" applyAlignment="1">
      <alignment horizontal="right" vertical="center" wrapText="1"/>
    </xf>
    <xf numFmtId="176" fontId="17" fillId="2" borderId="67" xfId="0" applyNumberFormat="1" applyFont="1" applyFill="1" applyBorder="1" applyAlignment="1">
      <alignment horizontal="right" vertical="center" wrapText="1"/>
    </xf>
    <xf numFmtId="0" fontId="26" fillId="2" borderId="0" xfId="0" applyFont="1" applyFill="1">
      <alignment vertical="center"/>
    </xf>
    <xf numFmtId="0" fontId="26" fillId="2" borderId="0" xfId="0" applyFont="1" applyFill="1" applyAlignment="1">
      <alignment vertical="center"/>
    </xf>
    <xf numFmtId="0" fontId="26" fillId="2" borderId="0" xfId="0" applyFont="1" applyFill="1" applyAlignment="1">
      <alignment horizontal="right"/>
    </xf>
    <xf numFmtId="0" fontId="27" fillId="2" borderId="0" xfId="0" applyFont="1" applyFill="1">
      <alignment vertical="center"/>
    </xf>
    <xf numFmtId="0" fontId="27" fillId="2" borderId="3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176" fontId="28" fillId="2" borderId="1" xfId="0" applyNumberFormat="1" applyFont="1" applyFill="1" applyBorder="1" applyAlignment="1">
      <alignment horizontal="right" vertical="center" wrapText="1"/>
    </xf>
    <xf numFmtId="0" fontId="28" fillId="2" borderId="0" xfId="0" applyFont="1" applyFill="1">
      <alignment vertical="center"/>
    </xf>
    <xf numFmtId="0" fontId="28" fillId="2" borderId="3" xfId="0" applyFont="1" applyFill="1" applyBorder="1" applyAlignment="1">
      <alignment horizontal="center" vertical="center" wrapText="1"/>
    </xf>
    <xf numFmtId="176" fontId="28" fillId="2" borderId="3" xfId="0" applyNumberFormat="1" applyFont="1" applyFill="1" applyBorder="1" applyAlignment="1">
      <alignment horizontal="right" vertical="center" wrapText="1"/>
    </xf>
    <xf numFmtId="176" fontId="27" fillId="2" borderId="3" xfId="0" applyNumberFormat="1" applyFont="1" applyFill="1" applyBorder="1" applyAlignment="1">
      <alignment horizontal="right" vertical="center" wrapText="1"/>
    </xf>
    <xf numFmtId="0" fontId="27" fillId="2" borderId="1" xfId="0" applyFont="1" applyFill="1" applyBorder="1" applyAlignment="1">
      <alignment horizontal="center" vertical="center" wrapText="1"/>
    </xf>
    <xf numFmtId="176" fontId="27" fillId="2" borderId="1" xfId="0" applyNumberFormat="1" applyFont="1" applyFill="1" applyBorder="1" applyAlignment="1">
      <alignment horizontal="right"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0" xfId="0" applyFont="1" applyFill="1" applyBorder="1">
      <alignment vertical="center"/>
    </xf>
    <xf numFmtId="0" fontId="15" fillId="2" borderId="0" xfId="0" applyFont="1" applyFill="1" applyAlignment="1">
      <alignment vertical="center"/>
    </xf>
    <xf numFmtId="3" fontId="15" fillId="2" borderId="0" xfId="0" applyNumberFormat="1" applyFont="1" applyFill="1" applyAlignment="1">
      <alignment vertical="center"/>
    </xf>
    <xf numFmtId="3" fontId="15" fillId="2" borderId="0" xfId="0" applyNumberFormat="1" applyFont="1" applyFill="1">
      <alignment vertical="center"/>
    </xf>
    <xf numFmtId="0" fontId="15" fillId="2" borderId="0" xfId="0" applyFont="1" applyFill="1">
      <alignment vertical="center"/>
    </xf>
    <xf numFmtId="0" fontId="26" fillId="2" borderId="1" xfId="0" applyFont="1" applyFill="1" applyBorder="1" applyAlignment="1">
      <alignment horizontal="center" vertical="center" wrapText="1"/>
    </xf>
    <xf numFmtId="176" fontId="26" fillId="2" borderId="1" xfId="0" applyNumberFormat="1" applyFont="1" applyFill="1" applyBorder="1" applyAlignment="1">
      <alignment horizontal="right" vertical="center" wrapText="1"/>
    </xf>
    <xf numFmtId="0" fontId="26" fillId="2" borderId="3" xfId="0" applyFont="1" applyFill="1" applyBorder="1" applyAlignment="1">
      <alignment horizontal="center" vertical="center" wrapText="1"/>
    </xf>
    <xf numFmtId="176" fontId="26" fillId="2" borderId="3" xfId="0" applyNumberFormat="1" applyFont="1" applyFill="1" applyBorder="1" applyAlignment="1">
      <alignment horizontal="right" vertical="center" wrapText="1"/>
    </xf>
    <xf numFmtId="0" fontId="26" fillId="2" borderId="0" xfId="0" applyFont="1" applyFill="1" applyBorder="1" applyAlignment="1">
      <alignment horizontal="center" vertical="center" wrapText="1"/>
    </xf>
    <xf numFmtId="176" fontId="26" fillId="2" borderId="0" xfId="0" applyNumberFormat="1" applyFont="1" applyFill="1" applyBorder="1" applyAlignment="1">
      <alignment horizontal="right" vertical="center" wrapText="1"/>
    </xf>
    <xf numFmtId="0" fontId="27" fillId="2" borderId="52" xfId="0" applyFont="1" applyFill="1" applyBorder="1" applyAlignment="1">
      <alignment horizontal="center" vertical="center" wrapText="1"/>
    </xf>
    <xf numFmtId="176" fontId="28" fillId="2" borderId="55" xfId="0" applyNumberFormat="1" applyFont="1" applyFill="1" applyBorder="1" applyAlignment="1">
      <alignment horizontal="right" vertical="center" wrapText="1"/>
    </xf>
    <xf numFmtId="176" fontId="28" fillId="2" borderId="53" xfId="0" applyNumberFormat="1" applyFont="1" applyFill="1" applyBorder="1" applyAlignment="1">
      <alignment horizontal="right" vertical="center" wrapText="1"/>
    </xf>
    <xf numFmtId="176" fontId="27" fillId="2" borderId="53" xfId="0" applyNumberFormat="1" applyFont="1" applyFill="1" applyBorder="1" applyAlignment="1">
      <alignment horizontal="right" vertical="center" wrapText="1"/>
    </xf>
    <xf numFmtId="176" fontId="27" fillId="2" borderId="55" xfId="0" applyNumberFormat="1" applyFont="1" applyFill="1" applyBorder="1" applyAlignment="1">
      <alignment horizontal="right" vertical="center" wrapText="1"/>
    </xf>
    <xf numFmtId="0" fontId="27" fillId="2" borderId="63" xfId="0" applyFont="1" applyFill="1" applyBorder="1" applyAlignment="1">
      <alignment horizontal="center" vertical="center" wrapText="1"/>
    </xf>
    <xf numFmtId="176" fontId="27" fillId="2" borderId="63" xfId="0" applyNumberFormat="1" applyFont="1" applyFill="1" applyBorder="1" applyAlignment="1">
      <alignment horizontal="right" vertical="center" wrapText="1"/>
    </xf>
    <xf numFmtId="176" fontId="27" fillId="2" borderId="64" xfId="0" applyNumberFormat="1" applyFont="1" applyFill="1" applyBorder="1" applyAlignment="1">
      <alignment horizontal="right" vertical="center" wrapText="1"/>
    </xf>
    <xf numFmtId="0" fontId="26" fillId="2" borderId="66" xfId="0" applyFont="1" applyFill="1" applyBorder="1" applyAlignment="1">
      <alignment horizontal="center" vertical="center" wrapText="1"/>
    </xf>
    <xf numFmtId="176" fontId="26" fillId="2" borderId="66" xfId="0" applyNumberFormat="1" applyFont="1" applyFill="1" applyBorder="1" applyAlignment="1">
      <alignment horizontal="right" vertical="center" wrapText="1"/>
    </xf>
    <xf numFmtId="176" fontId="26" fillId="2" borderId="67" xfId="0" applyNumberFormat="1" applyFont="1" applyFill="1" applyBorder="1" applyAlignment="1">
      <alignment horizontal="right" vertical="center" wrapText="1"/>
    </xf>
    <xf numFmtId="176" fontId="26" fillId="2" borderId="53" xfId="0" applyNumberFormat="1" applyFont="1" applyFill="1" applyBorder="1" applyAlignment="1">
      <alignment horizontal="right" vertical="center" wrapText="1"/>
    </xf>
    <xf numFmtId="176" fontId="26" fillId="2" borderId="55" xfId="0" applyNumberFormat="1" applyFont="1" applyFill="1" applyBorder="1" applyAlignment="1">
      <alignment horizontal="right" vertical="center" wrapText="1"/>
    </xf>
    <xf numFmtId="0" fontId="26" fillId="2" borderId="63" xfId="0" applyFont="1" applyFill="1" applyBorder="1" applyAlignment="1">
      <alignment horizontal="center" vertical="center" wrapText="1"/>
    </xf>
    <xf numFmtId="176" fontId="26" fillId="2" borderId="63" xfId="0" applyNumberFormat="1" applyFont="1" applyFill="1" applyBorder="1" applyAlignment="1">
      <alignment horizontal="right" vertical="center" wrapText="1"/>
    </xf>
    <xf numFmtId="176" fontId="26" fillId="2" borderId="64" xfId="0" applyNumberFormat="1" applyFont="1" applyFill="1" applyBorder="1" applyAlignment="1">
      <alignment horizontal="right" vertical="center" wrapText="1"/>
    </xf>
    <xf numFmtId="177" fontId="21" fillId="2" borderId="2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177" fontId="17" fillId="2" borderId="40" xfId="0" applyNumberFormat="1" applyFont="1" applyFill="1" applyBorder="1" applyAlignment="1">
      <alignment horizontal="center" vertical="center"/>
    </xf>
    <xf numFmtId="177" fontId="17" fillId="2" borderId="41" xfId="0" applyNumberFormat="1" applyFont="1" applyFill="1" applyBorder="1" applyAlignment="1">
      <alignment horizontal="center" vertical="center"/>
    </xf>
    <xf numFmtId="177" fontId="17" fillId="2" borderId="42" xfId="0" applyNumberFormat="1" applyFont="1" applyFill="1" applyBorder="1" applyAlignment="1">
      <alignment horizontal="center" vertical="center"/>
    </xf>
    <xf numFmtId="177" fontId="17" fillId="2" borderId="45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right" vertical="center" wrapText="1" indent="3"/>
    </xf>
    <xf numFmtId="177" fontId="13" fillId="0" borderId="0" xfId="0" applyNumberFormat="1" applyFont="1" applyBorder="1" applyAlignment="1">
      <alignment horizontal="right" vertical="center" wrapText="1" indent="3"/>
    </xf>
    <xf numFmtId="177" fontId="14" fillId="0" borderId="0" xfId="0" applyNumberFormat="1" applyFont="1" applyBorder="1" applyAlignment="1">
      <alignment horizontal="left" vertical="center" wrapText="1"/>
    </xf>
    <xf numFmtId="177" fontId="17" fillId="2" borderId="13" xfId="0" applyNumberFormat="1" applyFont="1" applyFill="1" applyBorder="1" applyAlignment="1">
      <alignment horizontal="center" vertical="center" wrapText="1"/>
    </xf>
    <xf numFmtId="177" fontId="17" fillId="2" borderId="19" xfId="0" applyNumberFormat="1" applyFont="1" applyFill="1" applyBorder="1" applyAlignment="1">
      <alignment horizontal="center" vertical="center"/>
    </xf>
    <xf numFmtId="177" fontId="17" fillId="2" borderId="14" xfId="0" applyNumberFormat="1" applyFont="1" applyFill="1" applyBorder="1" applyAlignment="1">
      <alignment horizontal="center" vertical="center" wrapText="1"/>
    </xf>
    <xf numFmtId="177" fontId="17" fillId="2" borderId="15" xfId="0" applyNumberFormat="1" applyFont="1" applyFill="1" applyBorder="1" applyAlignment="1">
      <alignment horizontal="center" vertical="center" wrapText="1"/>
    </xf>
    <xf numFmtId="177" fontId="17" fillId="2" borderId="16" xfId="0" applyNumberFormat="1" applyFont="1" applyFill="1" applyBorder="1" applyAlignment="1">
      <alignment horizontal="center" vertical="center"/>
    </xf>
    <xf numFmtId="177" fontId="17" fillId="2" borderId="17" xfId="0" applyNumberFormat="1" applyFont="1" applyFill="1" applyBorder="1" applyAlignment="1">
      <alignment horizontal="center" vertical="center"/>
    </xf>
    <xf numFmtId="177" fontId="17" fillId="2" borderId="18" xfId="0" applyNumberFormat="1" applyFont="1" applyFill="1" applyBorder="1" applyAlignment="1">
      <alignment horizontal="center" vertical="center"/>
    </xf>
    <xf numFmtId="49" fontId="20" fillId="2" borderId="0" xfId="0" applyNumberFormat="1" applyFont="1" applyFill="1" applyBorder="1" applyAlignment="1">
      <alignment horizontal="left" wrapText="1"/>
    </xf>
    <xf numFmtId="49" fontId="29" fillId="2" borderId="0" xfId="0" applyNumberFormat="1" applyFont="1" applyFill="1" applyBorder="1" applyAlignment="1">
      <alignment horizontal="center" vertical="center" wrapText="1"/>
    </xf>
    <xf numFmtId="49" fontId="30" fillId="2" borderId="0" xfId="0" applyNumberFormat="1" applyFont="1" applyFill="1" applyBorder="1" applyAlignment="1">
      <alignment horizontal="left" wrapText="1"/>
    </xf>
    <xf numFmtId="0" fontId="27" fillId="2" borderId="54" xfId="0" applyFont="1" applyFill="1" applyBorder="1" applyAlignment="1">
      <alignment horizontal="left" vertical="center" wrapText="1"/>
    </xf>
    <xf numFmtId="0" fontId="27" fillId="2" borderId="6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left" vertical="center" wrapText="1"/>
    </xf>
    <xf numFmtId="0" fontId="27" fillId="2" borderId="56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left" vertical="center" wrapText="1"/>
    </xf>
    <xf numFmtId="0" fontId="27" fillId="2" borderId="9" xfId="0" applyFont="1" applyFill="1" applyBorder="1" applyAlignment="1">
      <alignment horizontal="left" vertical="center" wrapText="1"/>
    </xf>
    <xf numFmtId="0" fontId="27" fillId="2" borderId="57" xfId="0" applyFont="1" applyFill="1" applyBorder="1" applyAlignment="1">
      <alignment horizontal="left" vertical="center" wrapText="1"/>
    </xf>
    <xf numFmtId="0" fontId="27" fillId="2" borderId="11" xfId="0" applyFont="1" applyFill="1" applyBorder="1" applyAlignment="1">
      <alignment horizontal="left" vertical="center" wrapText="1"/>
    </xf>
    <xf numFmtId="0" fontId="27" fillId="2" borderId="12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left" vertical="center" wrapText="1"/>
    </xf>
    <xf numFmtId="0" fontId="27" fillId="2" borderId="8" xfId="0" applyFont="1" applyFill="1" applyBorder="1" applyAlignment="1">
      <alignment horizontal="left" vertical="center" wrapText="1"/>
    </xf>
    <xf numFmtId="0" fontId="27" fillId="2" borderId="10" xfId="0" applyFont="1" applyFill="1" applyBorder="1" applyAlignment="1">
      <alignment horizontal="left" vertical="center" wrapText="1"/>
    </xf>
    <xf numFmtId="0" fontId="27" fillId="2" borderId="51" xfId="0" applyFont="1" applyFill="1" applyBorder="1" applyAlignment="1">
      <alignment horizontal="center" vertical="center" wrapText="1"/>
    </xf>
    <xf numFmtId="0" fontId="27" fillId="2" borderId="53" xfId="0" applyFont="1" applyFill="1" applyBorder="1" applyAlignment="1">
      <alignment horizontal="center" vertical="center" wrapText="1"/>
    </xf>
    <xf numFmtId="0" fontId="27" fillId="2" borderId="47" xfId="0" applyFont="1" applyFill="1" applyBorder="1" applyAlignment="1">
      <alignment horizontal="center" vertical="center" wrapText="1"/>
    </xf>
    <xf numFmtId="0" fontId="27" fillId="2" borderId="48" xfId="0" applyFont="1" applyFill="1" applyBorder="1" applyAlignment="1">
      <alignment horizontal="center" vertical="center" wrapText="1"/>
    </xf>
    <xf numFmtId="0" fontId="27" fillId="2" borderId="49" xfId="0" applyFont="1" applyFill="1" applyBorder="1" applyAlignment="1">
      <alignment horizontal="center" vertical="center" wrapText="1"/>
    </xf>
    <xf numFmtId="0" fontId="27" fillId="2" borderId="50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59" xfId="0" applyFont="1" applyFill="1" applyBorder="1" applyAlignment="1">
      <alignment horizontal="left" vertical="center" wrapText="1"/>
    </xf>
    <xf numFmtId="0" fontId="27" fillId="2" borderId="52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7" fillId="2" borderId="3" xfId="0" applyFont="1" applyFill="1" applyBorder="1" applyAlignment="1">
      <alignment horizontal="left" vertical="center" wrapText="1"/>
    </xf>
    <xf numFmtId="0" fontId="27" fillId="2" borderId="58" xfId="0" applyFont="1" applyFill="1" applyBorder="1" applyAlignment="1">
      <alignment horizontal="left" vertical="center" wrapText="1"/>
    </xf>
    <xf numFmtId="0" fontId="27" fillId="2" borderId="60" xfId="0" applyFont="1" applyFill="1" applyBorder="1" applyAlignment="1">
      <alignment horizontal="left" vertical="center" wrapText="1"/>
    </xf>
    <xf numFmtId="0" fontId="27" fillId="2" borderId="63" xfId="0" applyFont="1" applyFill="1" applyBorder="1" applyAlignment="1">
      <alignment horizontal="left" vertical="center" wrapText="1"/>
    </xf>
    <xf numFmtId="0" fontId="26" fillId="2" borderId="65" xfId="0" applyFont="1" applyFill="1" applyBorder="1" applyAlignment="1">
      <alignment horizontal="left" vertical="center" wrapText="1"/>
    </xf>
    <xf numFmtId="0" fontId="26" fillId="2" borderId="59" xfId="0" applyFont="1" applyFill="1" applyBorder="1" applyAlignment="1">
      <alignment horizontal="left" vertical="center" wrapText="1"/>
    </xf>
    <xf numFmtId="0" fontId="26" fillId="2" borderId="52" xfId="0" applyFont="1" applyFill="1" applyBorder="1" applyAlignment="1">
      <alignment horizontal="left" vertical="center" wrapText="1"/>
    </xf>
    <xf numFmtId="0" fontId="26" fillId="2" borderId="50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left" vertical="center" wrapText="1"/>
    </xf>
    <xf numFmtId="0" fontId="26" fillId="2" borderId="3" xfId="0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horizontal="left" vertical="center" wrapText="1"/>
    </xf>
    <xf numFmtId="0" fontId="26" fillId="2" borderId="54" xfId="0" applyFont="1" applyFill="1" applyBorder="1" applyAlignment="1">
      <alignment horizontal="left" vertical="center" wrapText="1"/>
    </xf>
    <xf numFmtId="0" fontId="26" fillId="2" borderId="6" xfId="0" applyFont="1" applyFill="1" applyBorder="1" applyAlignment="1">
      <alignment horizontal="left" vertical="center" wrapText="1"/>
    </xf>
    <xf numFmtId="0" fontId="26" fillId="2" borderId="7" xfId="0" applyFont="1" applyFill="1" applyBorder="1" applyAlignment="1">
      <alignment horizontal="left" vertical="center" wrapText="1"/>
    </xf>
    <xf numFmtId="0" fontId="26" fillId="2" borderId="56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26" fillId="2" borderId="9" xfId="0" applyFont="1" applyFill="1" applyBorder="1" applyAlignment="1">
      <alignment horizontal="left" vertical="center" wrapText="1"/>
    </xf>
    <xf numFmtId="0" fontId="26" fillId="2" borderId="57" xfId="0" applyFont="1" applyFill="1" applyBorder="1" applyAlignment="1">
      <alignment horizontal="left" vertical="center" wrapText="1"/>
    </xf>
    <xf numFmtId="0" fontId="26" fillId="2" borderId="11" xfId="0" applyFont="1" applyFill="1" applyBorder="1" applyAlignment="1">
      <alignment horizontal="left" vertical="center" wrapText="1"/>
    </xf>
    <xf numFmtId="0" fontId="26" fillId="2" borderId="12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6" fillId="2" borderId="8" xfId="0" applyFont="1" applyFill="1" applyBorder="1" applyAlignment="1">
      <alignment horizontal="left" vertical="center" wrapText="1"/>
    </xf>
    <xf numFmtId="0" fontId="26" fillId="2" borderId="10" xfId="0" applyFont="1" applyFill="1" applyBorder="1" applyAlignment="1">
      <alignment horizontal="left" vertical="center" wrapText="1"/>
    </xf>
    <xf numFmtId="0" fontId="26" fillId="2" borderId="58" xfId="0" applyFont="1" applyFill="1" applyBorder="1" applyAlignment="1">
      <alignment horizontal="left" vertical="center" wrapText="1"/>
    </xf>
    <xf numFmtId="0" fontId="26" fillId="2" borderId="60" xfId="0" applyFont="1" applyFill="1" applyBorder="1" applyAlignment="1">
      <alignment horizontal="left" vertical="center" wrapText="1"/>
    </xf>
    <xf numFmtId="0" fontId="26" fillId="2" borderId="63" xfId="0" applyFont="1" applyFill="1" applyBorder="1" applyAlignment="1">
      <alignment horizontal="left" vertical="center" wrapText="1"/>
    </xf>
    <xf numFmtId="0" fontId="28" fillId="2" borderId="54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56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57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49" fontId="19" fillId="2" borderId="0" xfId="0" applyNumberFormat="1" applyFont="1" applyFill="1" applyBorder="1" applyAlignment="1">
      <alignment horizontal="center" vertical="center" wrapText="1"/>
    </xf>
    <xf numFmtId="0" fontId="17" fillId="2" borderId="54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56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7" fillId="2" borderId="57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7" fillId="2" borderId="68" xfId="0" applyFont="1" applyFill="1" applyBorder="1" applyAlignment="1">
      <alignment horizontal="left" vertical="center" wrapText="1"/>
    </xf>
    <xf numFmtId="0" fontId="17" fillId="2" borderId="69" xfId="0" applyFont="1" applyFill="1" applyBorder="1" applyAlignment="1">
      <alignment horizontal="left" vertical="center" wrapText="1"/>
    </xf>
    <xf numFmtId="0" fontId="17" fillId="2" borderId="61" xfId="0" applyFont="1" applyFill="1" applyBorder="1" applyAlignment="1">
      <alignment horizontal="left" vertical="center" wrapText="1"/>
    </xf>
    <xf numFmtId="0" fontId="17" fillId="2" borderId="62" xfId="0" applyFont="1" applyFill="1" applyBorder="1" applyAlignment="1">
      <alignment horizontal="left" vertical="center" wrapText="1"/>
    </xf>
    <xf numFmtId="49" fontId="24" fillId="2" borderId="0" xfId="0" applyNumberFormat="1" applyFont="1" applyFill="1" applyBorder="1" applyAlignment="1">
      <alignment horizontal="left" wrapText="1"/>
    </xf>
    <xf numFmtId="0" fontId="24" fillId="2" borderId="54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56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57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17" fillId="2" borderId="59" xfId="0" applyFont="1" applyFill="1" applyBorder="1" applyAlignment="1">
      <alignment horizontal="center" vertical="center" wrapText="1"/>
    </xf>
    <xf numFmtId="0" fontId="17" fillId="2" borderId="60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6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63" xfId="0" applyFont="1" applyFill="1" applyBorder="1" applyAlignment="1">
      <alignment horizontal="left" vertical="center" wrapText="1"/>
    </xf>
    <xf numFmtId="0" fontId="17" fillId="2" borderId="58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65" xfId="0" applyFont="1" applyFill="1" applyBorder="1" applyAlignment="1">
      <alignment horizontal="center" vertical="center" wrapText="1"/>
    </xf>
    <xf numFmtId="0" fontId="17" fillId="2" borderId="5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50" xfId="0" applyFont="1" applyFill="1" applyBorder="1" applyAlignment="1">
      <alignment horizontal="center" vertical="center" wrapText="1"/>
    </xf>
    <xf numFmtId="0" fontId="17" fillId="2" borderId="50" xfId="0" applyFont="1" applyFill="1" applyBorder="1" applyAlignment="1">
      <alignment horizontal="left" vertical="center" wrapText="1"/>
    </xf>
    <xf numFmtId="0" fontId="23" fillId="2" borderId="47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horizontal="center" vertical="center" wrapText="1"/>
    </xf>
    <xf numFmtId="0" fontId="23" fillId="2" borderId="50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51" xfId="0" applyFont="1" applyFill="1" applyBorder="1" applyAlignment="1">
      <alignment horizontal="center" vertical="center" wrapText="1"/>
    </xf>
    <xf numFmtId="0" fontId="23" fillId="2" borderId="53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A7" sqref="A7:L10"/>
    </sheetView>
  </sheetViews>
  <sheetFormatPr defaultRowHeight="16.5"/>
  <cols>
    <col min="1" max="1" width="13.375" customWidth="1"/>
    <col min="12" max="12" width="17.25" customWidth="1"/>
  </cols>
  <sheetData>
    <row r="1" spans="1:12">
      <c r="A1" s="1"/>
      <c r="B1" s="1"/>
      <c r="C1" s="1"/>
      <c r="D1" s="1"/>
      <c r="E1" s="1"/>
      <c r="F1" s="1"/>
      <c r="G1" s="1"/>
      <c r="H1" s="1"/>
    </row>
    <row r="2" spans="1:12" ht="22.5">
      <c r="A2" s="2"/>
      <c r="B2" s="3" t="s">
        <v>71</v>
      </c>
      <c r="C2" s="3"/>
      <c r="D2" s="2"/>
      <c r="E2" s="2"/>
      <c r="F2" s="2"/>
      <c r="G2" s="2"/>
      <c r="H2" s="2"/>
    </row>
    <row r="3" spans="1:12">
      <c r="A3" s="2"/>
      <c r="B3" s="2"/>
      <c r="C3" s="2"/>
      <c r="D3" s="2"/>
      <c r="E3" s="2"/>
      <c r="F3" s="2"/>
      <c r="G3" s="2"/>
      <c r="H3" s="2"/>
    </row>
    <row r="4" spans="1:12">
      <c r="A4" s="2"/>
      <c r="B4" s="2"/>
      <c r="C4" s="2"/>
      <c r="D4" s="2"/>
      <c r="E4" s="2"/>
      <c r="F4" s="2"/>
      <c r="G4" s="2"/>
      <c r="H4" s="2"/>
    </row>
    <row r="5" spans="1:12">
      <c r="A5" s="2"/>
      <c r="B5" s="2"/>
      <c r="C5" s="2"/>
      <c r="D5" s="2"/>
      <c r="E5" s="2"/>
      <c r="F5" s="2"/>
      <c r="G5" s="2"/>
      <c r="H5" s="2"/>
    </row>
    <row r="6" spans="1:12" ht="31.5">
      <c r="A6" s="134" t="s">
        <v>113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</row>
    <row r="7" spans="1:12">
      <c r="A7" s="135" t="s">
        <v>72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</row>
    <row r="8" spans="1:12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</row>
    <row r="9" spans="1:12" ht="25.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</row>
    <row r="10" spans="1:12" ht="186.7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</row>
    <row r="11" spans="1:12">
      <c r="A11" s="2"/>
      <c r="B11" s="2"/>
      <c r="C11" s="2"/>
      <c r="D11" s="2"/>
      <c r="E11" s="4" t="s">
        <v>67</v>
      </c>
      <c r="F11" s="2"/>
      <c r="G11" s="2"/>
      <c r="H11" s="2"/>
    </row>
    <row r="12" spans="1:12" ht="18.75" customHeight="1">
      <c r="A12" s="2"/>
      <c r="C12" s="136" t="s">
        <v>68</v>
      </c>
      <c r="D12" s="136"/>
      <c r="E12" s="137" t="s">
        <v>69</v>
      </c>
      <c r="F12" s="137"/>
      <c r="G12" s="137"/>
      <c r="H12" s="137"/>
      <c r="I12" s="137"/>
      <c r="J12" s="137"/>
    </row>
    <row r="13" spans="1:12" ht="18.75" customHeight="1">
      <c r="A13" s="2"/>
      <c r="B13" s="2"/>
      <c r="C13" s="136" t="s">
        <v>70</v>
      </c>
      <c r="D13" s="136"/>
      <c r="E13" s="137"/>
      <c r="F13" s="137"/>
      <c r="G13" s="137"/>
      <c r="H13" s="137"/>
      <c r="I13" s="137"/>
      <c r="J13" s="137"/>
    </row>
  </sheetData>
  <mergeCells count="5">
    <mergeCell ref="A6:L6"/>
    <mergeCell ref="A7:L10"/>
    <mergeCell ref="C12:D12"/>
    <mergeCell ref="E12:J13"/>
    <mergeCell ref="C13:D13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O12" sqref="O12"/>
    </sheetView>
  </sheetViews>
  <sheetFormatPr defaultRowHeight="16.5"/>
  <cols>
    <col min="1" max="1" width="3.5" style="13" customWidth="1"/>
    <col min="2" max="2" width="12.625" style="13" customWidth="1"/>
    <col min="3" max="3" width="11.625" style="13" customWidth="1"/>
    <col min="4" max="4" width="0" style="13" hidden="1" customWidth="1"/>
    <col min="5" max="5" width="12.5" style="13" customWidth="1"/>
    <col min="6" max="6" width="12.625" style="13" bestFit="1" customWidth="1"/>
    <col min="7" max="7" width="10.125" style="13" bestFit="1" customWidth="1"/>
    <col min="8" max="8" width="12" style="13" customWidth="1"/>
    <col min="9" max="9" width="9.25" style="13" customWidth="1"/>
    <col min="10" max="11" width="12.625" style="13" bestFit="1" customWidth="1"/>
    <col min="12" max="13" width="11.25" style="13" bestFit="1" customWidth="1"/>
    <col min="14" max="16384" width="9" style="13"/>
  </cols>
  <sheetData>
    <row r="1" spans="1:13" customFormat="1" ht="36.75" customHeight="1">
      <c r="A1" s="142" t="s">
        <v>76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5"/>
    </row>
    <row r="2" spans="1:13" customFormat="1" ht="17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/>
    </row>
    <row r="3" spans="1:13" customFormat="1" ht="17.25" customHeight="1">
      <c r="A3" s="6"/>
      <c r="B3" s="7" t="s">
        <v>77</v>
      </c>
      <c r="C3" s="143">
        <f>F18</f>
        <v>2827254960</v>
      </c>
      <c r="D3" s="143"/>
      <c r="E3" s="143"/>
      <c r="F3" s="8"/>
      <c r="G3" s="6"/>
      <c r="H3" s="6"/>
      <c r="I3" s="6"/>
      <c r="J3" s="6"/>
      <c r="K3" s="6"/>
      <c r="L3" s="6"/>
      <c r="M3" s="5"/>
    </row>
    <row r="4" spans="1:13" customFormat="1" ht="17.25" customHeight="1">
      <c r="A4" s="6"/>
      <c r="B4" s="7" t="s">
        <v>78</v>
      </c>
      <c r="C4" s="144">
        <f>K18</f>
        <v>2795813262</v>
      </c>
      <c r="D4" s="144"/>
      <c r="E4" s="144"/>
      <c r="F4" s="9"/>
      <c r="G4" s="6"/>
      <c r="H4" s="6"/>
      <c r="I4" s="6"/>
      <c r="J4" s="6"/>
      <c r="K4" s="6"/>
      <c r="L4" s="6"/>
      <c r="M4" s="5"/>
    </row>
    <row r="5" spans="1:13" customFormat="1" ht="17.25" customHeight="1">
      <c r="A5" s="6"/>
      <c r="B5" s="7" t="s">
        <v>79</v>
      </c>
      <c r="C5" s="144">
        <f>C3-C4</f>
        <v>31441698</v>
      </c>
      <c r="D5" s="144"/>
      <c r="E5" s="144"/>
      <c r="F5" s="145" t="s">
        <v>112</v>
      </c>
      <c r="G5" s="145"/>
      <c r="H5" s="145"/>
      <c r="I5" s="145"/>
      <c r="J5" s="145"/>
      <c r="K5" s="145"/>
      <c r="L5" s="145"/>
      <c r="M5" s="5"/>
    </row>
    <row r="6" spans="1:13" customFormat="1" ht="19.5" customHeight="1" thickBot="1">
      <c r="B6" s="10"/>
      <c r="C6" s="10"/>
      <c r="D6" s="10"/>
      <c r="E6" s="11"/>
      <c r="F6" s="12"/>
      <c r="G6" s="13"/>
      <c r="L6" s="12" t="s">
        <v>80</v>
      </c>
      <c r="M6" s="13"/>
    </row>
    <row r="7" spans="1:13" ht="28.5" customHeight="1">
      <c r="A7" s="146" t="s">
        <v>81</v>
      </c>
      <c r="B7" s="148" t="s">
        <v>82</v>
      </c>
      <c r="C7" s="148"/>
      <c r="D7" s="148"/>
      <c r="E7" s="148"/>
      <c r="F7" s="148"/>
      <c r="G7" s="149"/>
      <c r="H7" s="150" t="s">
        <v>83</v>
      </c>
      <c r="I7" s="151"/>
      <c r="J7" s="151"/>
      <c r="K7" s="151"/>
      <c r="L7" s="152"/>
    </row>
    <row r="8" spans="1:13" ht="28.5" customHeight="1" thickBot="1">
      <c r="A8" s="147"/>
      <c r="B8" s="14" t="s">
        <v>6</v>
      </c>
      <c r="C8" s="14" t="s">
        <v>7</v>
      </c>
      <c r="D8" s="14"/>
      <c r="E8" s="14" t="s">
        <v>84</v>
      </c>
      <c r="F8" s="14" t="s">
        <v>85</v>
      </c>
      <c r="G8" s="15" t="s">
        <v>86</v>
      </c>
      <c r="H8" s="16" t="s">
        <v>6</v>
      </c>
      <c r="I8" s="17" t="s">
        <v>7</v>
      </c>
      <c r="J8" s="17" t="s">
        <v>73</v>
      </c>
      <c r="K8" s="17" t="s">
        <v>74</v>
      </c>
      <c r="L8" s="18" t="s">
        <v>75</v>
      </c>
    </row>
    <row r="9" spans="1:13" ht="28.5" customHeight="1" thickTop="1">
      <c r="A9" s="19">
        <v>1</v>
      </c>
      <c r="B9" s="133" t="s">
        <v>87</v>
      </c>
      <c r="C9" s="20" t="s">
        <v>88</v>
      </c>
      <c r="D9" s="20"/>
      <c r="E9" s="21">
        <f>세입!G8</f>
        <v>44082000</v>
      </c>
      <c r="F9" s="21">
        <f>세입!G9</f>
        <v>43843207</v>
      </c>
      <c r="G9" s="22">
        <f t="shared" ref="G9:G14" si="0">E9-F9</f>
        <v>238793</v>
      </c>
      <c r="H9" s="23" t="s">
        <v>89</v>
      </c>
      <c r="I9" s="24" t="s">
        <v>90</v>
      </c>
      <c r="J9" s="25">
        <f>세출!I11</f>
        <v>2315236000</v>
      </c>
      <c r="K9" s="25">
        <f>세출!I12</f>
        <v>2312800030</v>
      </c>
      <c r="L9" s="26">
        <f>J9-K9</f>
        <v>2435970</v>
      </c>
    </row>
    <row r="10" spans="1:13" ht="28.5" customHeight="1">
      <c r="A10" s="27">
        <v>2</v>
      </c>
      <c r="B10" s="28" t="s">
        <v>91</v>
      </c>
      <c r="C10" s="28" t="s">
        <v>91</v>
      </c>
      <c r="D10" s="28"/>
      <c r="E10" s="29">
        <f>세입!F17</f>
        <v>2697283000</v>
      </c>
      <c r="F10" s="29">
        <f>세입!F18</f>
        <v>2690052570</v>
      </c>
      <c r="G10" s="30">
        <f t="shared" si="0"/>
        <v>7230430</v>
      </c>
      <c r="H10" s="31"/>
      <c r="I10" s="32" t="s">
        <v>39</v>
      </c>
      <c r="J10" s="33">
        <f>세출!I29</f>
        <v>1080000</v>
      </c>
      <c r="K10" s="33">
        <f>세출!I30</f>
        <v>840000</v>
      </c>
      <c r="L10" s="34">
        <f t="shared" ref="L10:L16" si="1">J10-K10</f>
        <v>240000</v>
      </c>
    </row>
    <row r="11" spans="1:13" ht="28.5" customHeight="1">
      <c r="A11" s="27">
        <v>3</v>
      </c>
      <c r="B11" s="28" t="s">
        <v>92</v>
      </c>
      <c r="C11" s="28" t="s">
        <v>92</v>
      </c>
      <c r="D11" s="28"/>
      <c r="E11" s="29">
        <f>세입!H37</f>
        <v>39000000</v>
      </c>
      <c r="F11" s="29">
        <f>세입!H38</f>
        <v>37830829</v>
      </c>
      <c r="G11" s="30">
        <f t="shared" si="0"/>
        <v>1169171</v>
      </c>
      <c r="H11" s="23"/>
      <c r="I11" s="32" t="s">
        <v>93</v>
      </c>
      <c r="J11" s="33">
        <f>세출!I40</f>
        <v>67460000</v>
      </c>
      <c r="K11" s="33">
        <f>세출!I41</f>
        <v>65462012</v>
      </c>
      <c r="L11" s="34">
        <f t="shared" si="1"/>
        <v>1997988</v>
      </c>
    </row>
    <row r="12" spans="1:13" ht="28.5" customHeight="1">
      <c r="A12" s="27">
        <v>4</v>
      </c>
      <c r="B12" s="28" t="s">
        <v>94</v>
      </c>
      <c r="C12" s="28" t="s">
        <v>94</v>
      </c>
      <c r="D12" s="28"/>
      <c r="E12" s="29">
        <v>1000000</v>
      </c>
      <c r="F12" s="29">
        <v>0</v>
      </c>
      <c r="G12" s="30">
        <f t="shared" si="0"/>
        <v>1000000</v>
      </c>
      <c r="H12" s="35" t="s">
        <v>51</v>
      </c>
      <c r="I12" s="32" t="s">
        <v>95</v>
      </c>
      <c r="J12" s="33">
        <f>세출!I61</f>
        <v>138234000</v>
      </c>
      <c r="K12" s="33">
        <f>세출!I62</f>
        <v>130077330</v>
      </c>
      <c r="L12" s="34">
        <f t="shared" si="1"/>
        <v>8156670</v>
      </c>
    </row>
    <row r="13" spans="1:13" ht="28.5" customHeight="1">
      <c r="A13" s="27">
        <v>5</v>
      </c>
      <c r="B13" s="28" t="s">
        <v>96</v>
      </c>
      <c r="C13" s="28" t="s">
        <v>96</v>
      </c>
      <c r="D13" s="28"/>
      <c r="E13" s="29">
        <f>세입!I58</f>
        <v>25324000</v>
      </c>
      <c r="F13" s="29">
        <f>세입!I62</f>
        <v>25321205</v>
      </c>
      <c r="G13" s="30">
        <f t="shared" si="0"/>
        <v>2795</v>
      </c>
      <c r="H13" s="35" t="s">
        <v>97</v>
      </c>
      <c r="I13" s="32" t="s">
        <v>98</v>
      </c>
      <c r="J13" s="33">
        <f>세출!I77</f>
        <v>258656000</v>
      </c>
      <c r="K13" s="33">
        <f>세출!I78</f>
        <v>247863160</v>
      </c>
      <c r="L13" s="34">
        <f t="shared" si="1"/>
        <v>10792840</v>
      </c>
    </row>
    <row r="14" spans="1:13" ht="28.5" customHeight="1">
      <c r="A14" s="27">
        <v>6</v>
      </c>
      <c r="B14" s="28" t="s">
        <v>99</v>
      </c>
      <c r="C14" s="28" t="s">
        <v>99</v>
      </c>
      <c r="D14" s="28"/>
      <c r="E14" s="29">
        <f>세입!I72</f>
        <v>30645000</v>
      </c>
      <c r="F14" s="29">
        <f>세입!I73</f>
        <v>30207149</v>
      </c>
      <c r="G14" s="30">
        <f t="shared" si="0"/>
        <v>437851</v>
      </c>
      <c r="H14" s="31"/>
      <c r="I14" s="32" t="s">
        <v>100</v>
      </c>
      <c r="J14" s="33">
        <f>세출!I103</f>
        <v>600000</v>
      </c>
      <c r="K14" s="33">
        <f>세출!I104</f>
        <v>248400</v>
      </c>
      <c r="L14" s="34">
        <f t="shared" si="1"/>
        <v>351600</v>
      </c>
    </row>
    <row r="15" spans="1:13" ht="28.5" customHeight="1">
      <c r="A15" s="27">
        <v>7</v>
      </c>
      <c r="B15" s="32"/>
      <c r="C15" s="32"/>
      <c r="D15" s="33"/>
      <c r="E15" s="36"/>
      <c r="F15" s="36"/>
      <c r="G15" s="37"/>
      <c r="H15" s="23"/>
      <c r="I15" s="32" t="s">
        <v>101</v>
      </c>
      <c r="J15" s="33">
        <f>세출!I109</f>
        <v>11580000</v>
      </c>
      <c r="K15" s="33">
        <f>세출!I110</f>
        <v>10061760</v>
      </c>
      <c r="L15" s="34">
        <f t="shared" si="1"/>
        <v>1518240</v>
      </c>
    </row>
    <row r="16" spans="1:13" ht="28.5" customHeight="1">
      <c r="A16" s="27">
        <v>8</v>
      </c>
      <c r="B16" s="32"/>
      <c r="C16" s="32"/>
      <c r="D16" s="33"/>
      <c r="E16" s="36"/>
      <c r="F16" s="36"/>
      <c r="G16" s="37"/>
      <c r="H16" s="35" t="s">
        <v>102</v>
      </c>
      <c r="I16" s="32" t="s">
        <v>102</v>
      </c>
      <c r="J16" s="33">
        <f>세출!I121</f>
        <v>44488000</v>
      </c>
      <c r="K16" s="33">
        <f>세출!I122</f>
        <v>28460570</v>
      </c>
      <c r="L16" s="34">
        <f t="shared" si="1"/>
        <v>16027430</v>
      </c>
    </row>
    <row r="17" spans="1:12" ht="27.75" customHeight="1" thickBot="1">
      <c r="A17" s="38">
        <v>9</v>
      </c>
      <c r="B17" s="39"/>
      <c r="C17" s="39"/>
      <c r="D17" s="40"/>
      <c r="E17" s="41"/>
      <c r="F17" s="41"/>
      <c r="G17" s="42"/>
      <c r="H17" s="31"/>
      <c r="I17" s="43"/>
      <c r="J17" s="40"/>
      <c r="K17" s="40"/>
      <c r="L17" s="44"/>
    </row>
    <row r="18" spans="1:12" ht="33" customHeight="1" thickBot="1">
      <c r="A18" s="138" t="s">
        <v>103</v>
      </c>
      <c r="B18" s="139"/>
      <c r="C18" s="140"/>
      <c r="D18" s="45"/>
      <c r="E18" s="46">
        <f>E9+E10+E11+E12+E13+E14</f>
        <v>2837334000</v>
      </c>
      <c r="F18" s="46">
        <f>F9+F10+F11+F12+F13+F14</f>
        <v>2827254960</v>
      </c>
      <c r="G18" s="47">
        <f>G9+G10+G11+G12+G13+G14</f>
        <v>10079040</v>
      </c>
      <c r="H18" s="141" t="s">
        <v>104</v>
      </c>
      <c r="I18" s="139"/>
      <c r="J18" s="45">
        <f>SUM(J9:J17)</f>
        <v>2837334000</v>
      </c>
      <c r="K18" s="45">
        <f>K9+K10+K11+K12+K13+K14+K15+K16+K17</f>
        <v>2795813262</v>
      </c>
      <c r="L18" s="48">
        <f>L9+L10+L11+L12+L13+L14+L15+L16+L17</f>
        <v>41520738</v>
      </c>
    </row>
  </sheetData>
  <mergeCells count="10">
    <mergeCell ref="A18:C18"/>
    <mergeCell ref="H18:I18"/>
    <mergeCell ref="A1:L1"/>
    <mergeCell ref="C3:E3"/>
    <mergeCell ref="C4:E4"/>
    <mergeCell ref="C5:E5"/>
    <mergeCell ref="F5:L5"/>
    <mergeCell ref="A7:A8"/>
    <mergeCell ref="B7:G7"/>
    <mergeCell ref="H7:L7"/>
  </mergeCells>
  <phoneticPr fontId="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workbookViewId="0">
      <selection activeCell="F95" sqref="F95"/>
    </sheetView>
  </sheetViews>
  <sheetFormatPr defaultRowHeight="13.5"/>
  <cols>
    <col min="1" max="1" width="15.375" style="91" customWidth="1"/>
    <col min="2" max="2" width="12.375" style="91" customWidth="1"/>
    <col min="3" max="3" width="15.625" style="91" customWidth="1"/>
    <col min="4" max="4" width="0" style="91" hidden="1" customWidth="1"/>
    <col min="5" max="5" width="10.25" style="91" customWidth="1"/>
    <col min="6" max="6" width="15.125" style="91" customWidth="1"/>
    <col min="7" max="7" width="15.625" style="91" customWidth="1"/>
    <col min="8" max="8" width="16.125" style="91" customWidth="1"/>
    <col min="9" max="9" width="16.75" style="91" customWidth="1"/>
    <col min="10" max="16384" width="9" style="91"/>
  </cols>
  <sheetData>
    <row r="1" spans="1:9" ht="34.5" customHeight="1">
      <c r="A1" s="154" t="s">
        <v>105</v>
      </c>
      <c r="B1" s="154"/>
      <c r="C1" s="154"/>
      <c r="D1" s="154"/>
      <c r="E1" s="154"/>
      <c r="F1" s="154"/>
      <c r="G1" s="154"/>
      <c r="H1" s="154"/>
      <c r="I1" s="154"/>
    </row>
    <row r="2" spans="1:9" ht="16.5" customHeight="1" thickBot="1">
      <c r="A2" s="155" t="s">
        <v>106</v>
      </c>
      <c r="B2" s="155"/>
      <c r="C2" s="155"/>
      <c r="D2" s="155"/>
      <c r="E2" s="92"/>
      <c r="F2" s="92"/>
      <c r="G2" s="93"/>
      <c r="I2" s="93" t="s">
        <v>107</v>
      </c>
    </row>
    <row r="3" spans="1:9" s="94" customFormat="1" ht="18" customHeight="1">
      <c r="A3" s="170" t="s">
        <v>0</v>
      </c>
      <c r="B3" s="171"/>
      <c r="C3" s="171"/>
      <c r="D3" s="172"/>
      <c r="E3" s="173" t="s">
        <v>1</v>
      </c>
      <c r="F3" s="173" t="s">
        <v>2</v>
      </c>
      <c r="G3" s="173" t="s">
        <v>3</v>
      </c>
      <c r="H3" s="173" t="s">
        <v>4</v>
      </c>
      <c r="I3" s="168" t="s">
        <v>5</v>
      </c>
    </row>
    <row r="4" spans="1:9" s="94" customFormat="1" ht="18" customHeight="1">
      <c r="A4" s="117" t="s">
        <v>6</v>
      </c>
      <c r="B4" s="95" t="s">
        <v>7</v>
      </c>
      <c r="C4" s="95" t="s">
        <v>8</v>
      </c>
      <c r="D4" s="95"/>
      <c r="E4" s="174"/>
      <c r="F4" s="174"/>
      <c r="G4" s="174"/>
      <c r="H4" s="174"/>
      <c r="I4" s="169"/>
    </row>
    <row r="5" spans="1:9" s="98" customFormat="1" ht="17.25" customHeight="1">
      <c r="A5" s="205" t="s">
        <v>29</v>
      </c>
      <c r="B5" s="206"/>
      <c r="C5" s="206"/>
      <c r="D5" s="207"/>
      <c r="E5" s="96" t="s">
        <v>10</v>
      </c>
      <c r="F5" s="97">
        <v>2697283000</v>
      </c>
      <c r="G5" s="97">
        <v>94230000</v>
      </c>
      <c r="H5" s="97">
        <v>45821000</v>
      </c>
      <c r="I5" s="118">
        <v>2837334000</v>
      </c>
    </row>
    <row r="6" spans="1:9" s="98" customFormat="1" ht="17.25" customHeight="1">
      <c r="A6" s="208"/>
      <c r="B6" s="209"/>
      <c r="C6" s="209"/>
      <c r="D6" s="210"/>
      <c r="E6" s="99" t="s">
        <v>11</v>
      </c>
      <c r="F6" s="100">
        <v>2690052570</v>
      </c>
      <c r="G6" s="100">
        <v>92552027</v>
      </c>
      <c r="H6" s="100">
        <v>44650363</v>
      </c>
      <c r="I6" s="119">
        <v>2827254960</v>
      </c>
    </row>
    <row r="7" spans="1:9" s="98" customFormat="1" ht="17.25" customHeight="1">
      <c r="A7" s="211"/>
      <c r="B7" s="212"/>
      <c r="C7" s="212"/>
      <c r="D7" s="213"/>
      <c r="E7" s="99" t="s">
        <v>12</v>
      </c>
      <c r="F7" s="100">
        <v>7230430</v>
      </c>
      <c r="G7" s="100">
        <v>1677973</v>
      </c>
      <c r="H7" s="100">
        <v>1170637</v>
      </c>
      <c r="I7" s="119">
        <v>10079040</v>
      </c>
    </row>
    <row r="8" spans="1:9" s="94" customFormat="1" ht="14.25" customHeight="1">
      <c r="A8" s="156" t="s">
        <v>13</v>
      </c>
      <c r="B8" s="157"/>
      <c r="C8" s="158"/>
      <c r="D8" s="95"/>
      <c r="E8" s="95" t="s">
        <v>10</v>
      </c>
      <c r="F8" s="101">
        <v>0</v>
      </c>
      <c r="G8" s="101">
        <v>44082000</v>
      </c>
      <c r="H8" s="101">
        <v>0</v>
      </c>
      <c r="I8" s="120">
        <v>44082000</v>
      </c>
    </row>
    <row r="9" spans="1:9" s="94" customFormat="1" ht="14.25" customHeight="1">
      <c r="A9" s="159"/>
      <c r="B9" s="160"/>
      <c r="C9" s="161"/>
      <c r="D9" s="95"/>
      <c r="E9" s="95" t="s">
        <v>11</v>
      </c>
      <c r="F9" s="101">
        <v>0</v>
      </c>
      <c r="G9" s="101">
        <v>43843207</v>
      </c>
      <c r="H9" s="101">
        <v>0</v>
      </c>
      <c r="I9" s="120">
        <v>43843207</v>
      </c>
    </row>
    <row r="10" spans="1:9" s="94" customFormat="1" ht="14.25" customHeight="1">
      <c r="A10" s="162"/>
      <c r="B10" s="163"/>
      <c r="C10" s="164"/>
      <c r="D10" s="95"/>
      <c r="E10" s="95" t="s">
        <v>12</v>
      </c>
      <c r="F10" s="101">
        <v>0</v>
      </c>
      <c r="G10" s="101">
        <v>238793</v>
      </c>
      <c r="H10" s="101">
        <v>0</v>
      </c>
      <c r="I10" s="120">
        <v>238793</v>
      </c>
    </row>
    <row r="11" spans="1:9" s="94" customFormat="1" ht="14.25" customHeight="1">
      <c r="A11" s="180"/>
      <c r="B11" s="165" t="s">
        <v>9</v>
      </c>
      <c r="C11" s="158"/>
      <c r="D11" s="95"/>
      <c r="E11" s="95" t="s">
        <v>10</v>
      </c>
      <c r="F11" s="101">
        <v>0</v>
      </c>
      <c r="G11" s="101">
        <v>44082000</v>
      </c>
      <c r="H11" s="101">
        <v>0</v>
      </c>
      <c r="I11" s="120">
        <v>44082000</v>
      </c>
    </row>
    <row r="12" spans="1:9" s="94" customFormat="1" ht="14.25" customHeight="1">
      <c r="A12" s="175"/>
      <c r="B12" s="166"/>
      <c r="C12" s="161"/>
      <c r="D12" s="95"/>
      <c r="E12" s="95" t="s">
        <v>11</v>
      </c>
      <c r="F12" s="101">
        <v>0</v>
      </c>
      <c r="G12" s="101">
        <v>43843207</v>
      </c>
      <c r="H12" s="101">
        <v>0</v>
      </c>
      <c r="I12" s="120">
        <v>43843207</v>
      </c>
    </row>
    <row r="13" spans="1:9" s="94" customFormat="1" ht="14.25" customHeight="1">
      <c r="A13" s="175"/>
      <c r="B13" s="167"/>
      <c r="C13" s="164"/>
      <c r="D13" s="95"/>
      <c r="E13" s="95" t="s">
        <v>12</v>
      </c>
      <c r="F13" s="101">
        <v>0</v>
      </c>
      <c r="G13" s="101">
        <v>238793</v>
      </c>
      <c r="H13" s="101">
        <v>0</v>
      </c>
      <c r="I13" s="120">
        <v>238793</v>
      </c>
    </row>
    <row r="14" spans="1:9" s="94" customFormat="1" ht="14.25" customHeight="1">
      <c r="A14" s="175"/>
      <c r="B14" s="177"/>
      <c r="C14" s="177" t="s">
        <v>9</v>
      </c>
      <c r="D14" s="102"/>
      <c r="E14" s="102" t="s">
        <v>10</v>
      </c>
      <c r="F14" s="103">
        <v>0</v>
      </c>
      <c r="G14" s="103">
        <v>44082000</v>
      </c>
      <c r="H14" s="103">
        <v>0</v>
      </c>
      <c r="I14" s="121">
        <v>44082000</v>
      </c>
    </row>
    <row r="15" spans="1:9" s="94" customFormat="1" ht="14.25" customHeight="1">
      <c r="A15" s="175"/>
      <c r="B15" s="178"/>
      <c r="C15" s="178"/>
      <c r="D15" s="95"/>
      <c r="E15" s="95" t="s">
        <v>11</v>
      </c>
      <c r="F15" s="101">
        <v>0</v>
      </c>
      <c r="G15" s="101">
        <v>43843207</v>
      </c>
      <c r="H15" s="101">
        <v>0</v>
      </c>
      <c r="I15" s="120">
        <v>43843207</v>
      </c>
    </row>
    <row r="16" spans="1:9" s="94" customFormat="1" ht="14.25" customHeight="1">
      <c r="A16" s="176"/>
      <c r="B16" s="179"/>
      <c r="C16" s="179"/>
      <c r="D16" s="95"/>
      <c r="E16" s="95" t="s">
        <v>12</v>
      </c>
      <c r="F16" s="101">
        <v>0</v>
      </c>
      <c r="G16" s="101">
        <v>238793</v>
      </c>
      <c r="H16" s="101">
        <v>0</v>
      </c>
      <c r="I16" s="120">
        <v>238793</v>
      </c>
    </row>
    <row r="17" spans="1:9" s="94" customFormat="1" ht="14.25" customHeight="1">
      <c r="A17" s="159" t="s">
        <v>18</v>
      </c>
      <c r="B17" s="160"/>
      <c r="C17" s="161"/>
      <c r="D17" s="95"/>
      <c r="E17" s="95" t="s">
        <v>10</v>
      </c>
      <c r="F17" s="101">
        <v>2697283000</v>
      </c>
      <c r="G17" s="101">
        <v>0</v>
      </c>
      <c r="H17" s="101">
        <v>0</v>
      </c>
      <c r="I17" s="120">
        <v>2697283000</v>
      </c>
    </row>
    <row r="18" spans="1:9" s="94" customFormat="1" ht="14.25" customHeight="1">
      <c r="A18" s="159"/>
      <c r="B18" s="160"/>
      <c r="C18" s="161"/>
      <c r="D18" s="95"/>
      <c r="E18" s="95" t="s">
        <v>11</v>
      </c>
      <c r="F18" s="101">
        <v>2690052570</v>
      </c>
      <c r="G18" s="101">
        <v>0</v>
      </c>
      <c r="H18" s="101">
        <v>0</v>
      </c>
      <c r="I18" s="120">
        <v>2690052570</v>
      </c>
    </row>
    <row r="19" spans="1:9" s="94" customFormat="1" ht="14.25" customHeight="1">
      <c r="A19" s="162"/>
      <c r="B19" s="163"/>
      <c r="C19" s="164"/>
      <c r="D19" s="95"/>
      <c r="E19" s="95" t="s">
        <v>12</v>
      </c>
      <c r="F19" s="101">
        <v>7230430</v>
      </c>
      <c r="G19" s="101">
        <v>0</v>
      </c>
      <c r="H19" s="101">
        <v>0</v>
      </c>
      <c r="I19" s="120">
        <v>7230430</v>
      </c>
    </row>
    <row r="20" spans="1:9" s="94" customFormat="1" ht="14.25" customHeight="1">
      <c r="A20" s="180"/>
      <c r="B20" s="165" t="s">
        <v>18</v>
      </c>
      <c r="C20" s="158"/>
      <c r="D20" s="95"/>
      <c r="E20" s="95" t="s">
        <v>10</v>
      </c>
      <c r="F20" s="101">
        <v>2697283000</v>
      </c>
      <c r="G20" s="101">
        <v>0</v>
      </c>
      <c r="H20" s="101">
        <v>0</v>
      </c>
      <c r="I20" s="120">
        <v>2697283000</v>
      </c>
    </row>
    <row r="21" spans="1:9" s="94" customFormat="1" ht="14.25" customHeight="1">
      <c r="A21" s="175"/>
      <c r="B21" s="166"/>
      <c r="C21" s="161"/>
      <c r="D21" s="95"/>
      <c r="E21" s="95" t="s">
        <v>11</v>
      </c>
      <c r="F21" s="101">
        <v>2690052570</v>
      </c>
      <c r="G21" s="101">
        <v>0</v>
      </c>
      <c r="H21" s="101">
        <v>0</v>
      </c>
      <c r="I21" s="120">
        <v>2690052570</v>
      </c>
    </row>
    <row r="22" spans="1:9" s="94" customFormat="1" ht="14.25" customHeight="1">
      <c r="A22" s="175"/>
      <c r="B22" s="167"/>
      <c r="C22" s="164"/>
      <c r="D22" s="95"/>
      <c r="E22" s="95" t="s">
        <v>12</v>
      </c>
      <c r="F22" s="101">
        <v>7230430</v>
      </c>
      <c r="G22" s="101">
        <v>0</v>
      </c>
      <c r="H22" s="101">
        <v>0</v>
      </c>
      <c r="I22" s="120">
        <v>7230430</v>
      </c>
    </row>
    <row r="23" spans="1:9" s="94" customFormat="1" ht="14.25" customHeight="1">
      <c r="A23" s="175"/>
      <c r="B23" s="177"/>
      <c r="C23" s="177" t="s">
        <v>14</v>
      </c>
      <c r="D23" s="95"/>
      <c r="E23" s="95" t="s">
        <v>10</v>
      </c>
      <c r="F23" s="101">
        <v>2664502000</v>
      </c>
      <c r="G23" s="101">
        <v>0</v>
      </c>
      <c r="H23" s="101">
        <v>0</v>
      </c>
      <c r="I23" s="120">
        <v>2664502000</v>
      </c>
    </row>
    <row r="24" spans="1:9" s="94" customFormat="1" ht="14.25" customHeight="1">
      <c r="A24" s="175"/>
      <c r="B24" s="178"/>
      <c r="C24" s="178"/>
      <c r="D24" s="95"/>
      <c r="E24" s="95" t="s">
        <v>11</v>
      </c>
      <c r="F24" s="101">
        <v>2657331570</v>
      </c>
      <c r="G24" s="101">
        <v>0</v>
      </c>
      <c r="H24" s="101">
        <v>0</v>
      </c>
      <c r="I24" s="120">
        <v>2657331570</v>
      </c>
    </row>
    <row r="25" spans="1:9" s="94" customFormat="1" ht="14.25" customHeight="1">
      <c r="A25" s="175"/>
      <c r="B25" s="178"/>
      <c r="C25" s="179"/>
      <c r="D25" s="95"/>
      <c r="E25" s="95" t="s">
        <v>12</v>
      </c>
      <c r="F25" s="101">
        <v>7170430</v>
      </c>
      <c r="G25" s="101">
        <v>0</v>
      </c>
      <c r="H25" s="101">
        <v>0</v>
      </c>
      <c r="I25" s="120">
        <v>7170430</v>
      </c>
    </row>
    <row r="26" spans="1:9" s="94" customFormat="1" ht="14.25" customHeight="1">
      <c r="A26" s="175"/>
      <c r="B26" s="178"/>
      <c r="C26" s="177" t="s">
        <v>15</v>
      </c>
      <c r="D26" s="95"/>
      <c r="E26" s="95" t="s">
        <v>10</v>
      </c>
      <c r="F26" s="101">
        <v>9860000</v>
      </c>
      <c r="G26" s="101">
        <v>0</v>
      </c>
      <c r="H26" s="101">
        <v>0</v>
      </c>
      <c r="I26" s="120">
        <v>9860000</v>
      </c>
    </row>
    <row r="27" spans="1:9" s="94" customFormat="1" ht="14.25" customHeight="1">
      <c r="A27" s="175"/>
      <c r="B27" s="178"/>
      <c r="C27" s="178"/>
      <c r="D27" s="95"/>
      <c r="E27" s="95" t="s">
        <v>11</v>
      </c>
      <c r="F27" s="101">
        <v>9860000</v>
      </c>
      <c r="G27" s="101">
        <v>0</v>
      </c>
      <c r="H27" s="101">
        <v>0</v>
      </c>
      <c r="I27" s="120">
        <v>9860000</v>
      </c>
    </row>
    <row r="28" spans="1:9" s="94" customFormat="1" ht="14.25" customHeight="1">
      <c r="A28" s="175"/>
      <c r="B28" s="178"/>
      <c r="C28" s="179"/>
      <c r="D28" s="95"/>
      <c r="E28" s="95" t="s">
        <v>12</v>
      </c>
      <c r="F28" s="101">
        <v>0</v>
      </c>
      <c r="G28" s="101">
        <v>0</v>
      </c>
      <c r="H28" s="101">
        <v>0</v>
      </c>
      <c r="I28" s="120">
        <v>0</v>
      </c>
    </row>
    <row r="29" spans="1:9" s="94" customFormat="1" ht="14.25" customHeight="1">
      <c r="A29" s="175"/>
      <c r="B29" s="178"/>
      <c r="C29" s="177" t="s">
        <v>16</v>
      </c>
      <c r="D29" s="95"/>
      <c r="E29" s="95" t="s">
        <v>10</v>
      </c>
      <c r="F29" s="101">
        <v>13054000</v>
      </c>
      <c r="G29" s="101">
        <v>0</v>
      </c>
      <c r="H29" s="101">
        <v>0</v>
      </c>
      <c r="I29" s="120">
        <v>13054000</v>
      </c>
    </row>
    <row r="30" spans="1:9" s="94" customFormat="1" ht="14.25" customHeight="1">
      <c r="A30" s="175"/>
      <c r="B30" s="178"/>
      <c r="C30" s="178"/>
      <c r="D30" s="95"/>
      <c r="E30" s="95" t="s">
        <v>11</v>
      </c>
      <c r="F30" s="101">
        <v>12994000</v>
      </c>
      <c r="G30" s="101">
        <v>0</v>
      </c>
      <c r="H30" s="101">
        <v>0</v>
      </c>
      <c r="I30" s="120">
        <v>12994000</v>
      </c>
    </row>
    <row r="31" spans="1:9" s="94" customFormat="1" ht="14.25" customHeight="1" thickBot="1">
      <c r="A31" s="181"/>
      <c r="B31" s="182"/>
      <c r="C31" s="182"/>
      <c r="D31" s="122"/>
      <c r="E31" s="122" t="s">
        <v>12</v>
      </c>
      <c r="F31" s="123">
        <v>60000</v>
      </c>
      <c r="G31" s="123">
        <v>0</v>
      </c>
      <c r="H31" s="123">
        <v>0</v>
      </c>
      <c r="I31" s="124">
        <v>60000</v>
      </c>
    </row>
    <row r="32" spans="1:9" s="106" customFormat="1" ht="6" customHeight="1">
      <c r="A32" s="104"/>
      <c r="B32" s="104"/>
      <c r="C32" s="104"/>
      <c r="D32" s="105"/>
      <c r="E32" s="115"/>
      <c r="F32" s="116"/>
      <c r="G32" s="116"/>
      <c r="H32" s="116"/>
      <c r="I32" s="116"/>
    </row>
    <row r="33" spans="1:9" s="110" customFormat="1" ht="16.5" customHeight="1" thickBot="1">
      <c r="A33" s="153" t="s">
        <v>109</v>
      </c>
      <c r="B33" s="153"/>
      <c r="C33" s="153"/>
      <c r="D33" s="153"/>
      <c r="E33" s="107"/>
      <c r="F33" s="108"/>
      <c r="G33" s="51"/>
      <c r="H33" s="109"/>
      <c r="I33" s="51" t="s">
        <v>110</v>
      </c>
    </row>
    <row r="34" spans="1:9" ht="14.25" customHeight="1">
      <c r="A34" s="183"/>
      <c r="B34" s="186"/>
      <c r="C34" s="186" t="s">
        <v>17</v>
      </c>
      <c r="D34" s="125"/>
      <c r="E34" s="125" t="s">
        <v>10</v>
      </c>
      <c r="F34" s="126">
        <v>9867000</v>
      </c>
      <c r="G34" s="126">
        <v>0</v>
      </c>
      <c r="H34" s="126">
        <v>0</v>
      </c>
      <c r="I34" s="127">
        <v>9867000</v>
      </c>
    </row>
    <row r="35" spans="1:9" ht="14.25" customHeight="1">
      <c r="A35" s="184"/>
      <c r="B35" s="187"/>
      <c r="C35" s="187"/>
      <c r="D35" s="113"/>
      <c r="E35" s="113" t="s">
        <v>11</v>
      </c>
      <c r="F35" s="114">
        <v>9867000</v>
      </c>
      <c r="G35" s="114">
        <v>0</v>
      </c>
      <c r="H35" s="114">
        <v>0</v>
      </c>
      <c r="I35" s="128">
        <v>9867000</v>
      </c>
    </row>
    <row r="36" spans="1:9" ht="14.25" customHeight="1">
      <c r="A36" s="185"/>
      <c r="B36" s="188"/>
      <c r="C36" s="188"/>
      <c r="D36" s="113"/>
      <c r="E36" s="113" t="s">
        <v>12</v>
      </c>
      <c r="F36" s="114">
        <v>0</v>
      </c>
      <c r="G36" s="114">
        <v>0</v>
      </c>
      <c r="H36" s="114">
        <v>0</v>
      </c>
      <c r="I36" s="128">
        <v>0</v>
      </c>
    </row>
    <row r="37" spans="1:9">
      <c r="A37" s="190" t="s">
        <v>21</v>
      </c>
      <c r="B37" s="191"/>
      <c r="C37" s="192"/>
      <c r="D37" s="113"/>
      <c r="E37" s="111" t="s">
        <v>10</v>
      </c>
      <c r="F37" s="112">
        <v>0</v>
      </c>
      <c r="G37" s="112">
        <v>0</v>
      </c>
      <c r="H37" s="112">
        <v>39000000</v>
      </c>
      <c r="I37" s="129">
        <v>39000000</v>
      </c>
    </row>
    <row r="38" spans="1:9">
      <c r="A38" s="193"/>
      <c r="B38" s="194"/>
      <c r="C38" s="195"/>
      <c r="D38" s="113"/>
      <c r="E38" s="113" t="s">
        <v>11</v>
      </c>
      <c r="F38" s="114">
        <v>0</v>
      </c>
      <c r="G38" s="114">
        <v>0</v>
      </c>
      <c r="H38" s="114">
        <v>37830829</v>
      </c>
      <c r="I38" s="128">
        <v>37830829</v>
      </c>
    </row>
    <row r="39" spans="1:9">
      <c r="A39" s="196"/>
      <c r="B39" s="197"/>
      <c r="C39" s="198"/>
      <c r="D39" s="113"/>
      <c r="E39" s="113" t="s">
        <v>12</v>
      </c>
      <c r="F39" s="114">
        <v>0</v>
      </c>
      <c r="G39" s="114">
        <v>0</v>
      </c>
      <c r="H39" s="114">
        <v>1169171</v>
      </c>
      <c r="I39" s="128">
        <v>1169171</v>
      </c>
    </row>
    <row r="40" spans="1:9">
      <c r="A40" s="202"/>
      <c r="B40" s="199" t="s">
        <v>21</v>
      </c>
      <c r="C40" s="192"/>
      <c r="D40" s="113"/>
      <c r="E40" s="113" t="s">
        <v>10</v>
      </c>
      <c r="F40" s="114">
        <v>0</v>
      </c>
      <c r="G40" s="114">
        <v>0</v>
      </c>
      <c r="H40" s="114">
        <v>39000000</v>
      </c>
      <c r="I40" s="128">
        <v>39000000</v>
      </c>
    </row>
    <row r="41" spans="1:9">
      <c r="A41" s="184"/>
      <c r="B41" s="200"/>
      <c r="C41" s="195"/>
      <c r="D41" s="113"/>
      <c r="E41" s="113" t="s">
        <v>11</v>
      </c>
      <c r="F41" s="114">
        <v>0</v>
      </c>
      <c r="G41" s="114">
        <v>0</v>
      </c>
      <c r="H41" s="114">
        <v>37830829</v>
      </c>
      <c r="I41" s="128">
        <v>37830829</v>
      </c>
    </row>
    <row r="42" spans="1:9">
      <c r="A42" s="184"/>
      <c r="B42" s="201"/>
      <c r="C42" s="198"/>
      <c r="D42" s="113"/>
      <c r="E42" s="113" t="s">
        <v>12</v>
      </c>
      <c r="F42" s="114">
        <v>0</v>
      </c>
      <c r="G42" s="114">
        <v>0</v>
      </c>
      <c r="H42" s="114">
        <v>1169171</v>
      </c>
      <c r="I42" s="128">
        <v>1169171</v>
      </c>
    </row>
    <row r="43" spans="1:9">
      <c r="A43" s="184"/>
      <c r="B43" s="189"/>
      <c r="C43" s="189" t="s">
        <v>19</v>
      </c>
      <c r="D43" s="113"/>
      <c r="E43" s="113" t="s">
        <v>10</v>
      </c>
      <c r="F43" s="114">
        <v>0</v>
      </c>
      <c r="G43" s="114">
        <v>0</v>
      </c>
      <c r="H43" s="114">
        <v>11400000</v>
      </c>
      <c r="I43" s="128">
        <v>11400000</v>
      </c>
    </row>
    <row r="44" spans="1:9">
      <c r="A44" s="184"/>
      <c r="B44" s="187"/>
      <c r="C44" s="187"/>
      <c r="D44" s="113"/>
      <c r="E44" s="113" t="s">
        <v>11</v>
      </c>
      <c r="F44" s="114">
        <v>0</v>
      </c>
      <c r="G44" s="114">
        <v>0</v>
      </c>
      <c r="H44" s="114">
        <v>11150000</v>
      </c>
      <c r="I44" s="128">
        <v>11150000</v>
      </c>
    </row>
    <row r="45" spans="1:9">
      <c r="A45" s="184"/>
      <c r="B45" s="187"/>
      <c r="C45" s="188"/>
      <c r="D45" s="113"/>
      <c r="E45" s="113" t="s">
        <v>12</v>
      </c>
      <c r="F45" s="114">
        <v>0</v>
      </c>
      <c r="G45" s="114">
        <v>0</v>
      </c>
      <c r="H45" s="114">
        <v>250000</v>
      </c>
      <c r="I45" s="128">
        <v>250000</v>
      </c>
    </row>
    <row r="46" spans="1:9">
      <c r="A46" s="184"/>
      <c r="B46" s="187"/>
      <c r="C46" s="189" t="s">
        <v>20</v>
      </c>
      <c r="D46" s="113"/>
      <c r="E46" s="113" t="s">
        <v>10</v>
      </c>
      <c r="F46" s="114">
        <v>0</v>
      </c>
      <c r="G46" s="114">
        <v>0</v>
      </c>
      <c r="H46" s="114">
        <v>27600000</v>
      </c>
      <c r="I46" s="128">
        <v>27600000</v>
      </c>
    </row>
    <row r="47" spans="1:9">
      <c r="A47" s="184"/>
      <c r="B47" s="187"/>
      <c r="C47" s="187"/>
      <c r="D47" s="113"/>
      <c r="E47" s="113" t="s">
        <v>11</v>
      </c>
      <c r="F47" s="114">
        <v>0</v>
      </c>
      <c r="G47" s="114">
        <v>0</v>
      </c>
      <c r="H47" s="114">
        <v>26680829</v>
      </c>
      <c r="I47" s="128">
        <v>26680829</v>
      </c>
    </row>
    <row r="48" spans="1:9">
      <c r="A48" s="185"/>
      <c r="B48" s="187"/>
      <c r="C48" s="187"/>
      <c r="D48" s="113"/>
      <c r="E48" s="113" t="s">
        <v>12</v>
      </c>
      <c r="F48" s="114">
        <v>0</v>
      </c>
      <c r="G48" s="114">
        <v>0</v>
      </c>
      <c r="H48" s="114">
        <v>919171</v>
      </c>
      <c r="I48" s="128">
        <v>919171</v>
      </c>
    </row>
    <row r="49" spans="1:9">
      <c r="A49" s="190" t="s">
        <v>23</v>
      </c>
      <c r="B49" s="191"/>
      <c r="C49" s="192"/>
      <c r="D49" s="113"/>
      <c r="E49" s="113" t="s">
        <v>10</v>
      </c>
      <c r="F49" s="114">
        <v>0</v>
      </c>
      <c r="G49" s="114">
        <v>1000000</v>
      </c>
      <c r="H49" s="114">
        <v>0</v>
      </c>
      <c r="I49" s="128">
        <v>1000000</v>
      </c>
    </row>
    <row r="50" spans="1:9">
      <c r="A50" s="193"/>
      <c r="B50" s="194"/>
      <c r="C50" s="195"/>
      <c r="D50" s="113"/>
      <c r="E50" s="113" t="s">
        <v>11</v>
      </c>
      <c r="F50" s="114">
        <v>0</v>
      </c>
      <c r="G50" s="114">
        <v>0</v>
      </c>
      <c r="H50" s="114">
        <v>0</v>
      </c>
      <c r="I50" s="128">
        <v>0</v>
      </c>
    </row>
    <row r="51" spans="1:9">
      <c r="A51" s="196"/>
      <c r="B51" s="197"/>
      <c r="C51" s="198"/>
      <c r="D51" s="113"/>
      <c r="E51" s="113" t="s">
        <v>12</v>
      </c>
      <c r="F51" s="114">
        <v>0</v>
      </c>
      <c r="G51" s="114">
        <v>1000000</v>
      </c>
      <c r="H51" s="114">
        <v>0</v>
      </c>
      <c r="I51" s="128">
        <v>1000000</v>
      </c>
    </row>
    <row r="52" spans="1:9">
      <c r="A52" s="202"/>
      <c r="B52" s="199" t="s">
        <v>23</v>
      </c>
      <c r="C52" s="192"/>
      <c r="D52" s="113"/>
      <c r="E52" s="113" t="s">
        <v>10</v>
      </c>
      <c r="F52" s="114">
        <v>0</v>
      </c>
      <c r="G52" s="114">
        <v>1000000</v>
      </c>
      <c r="H52" s="114">
        <v>0</v>
      </c>
      <c r="I52" s="128">
        <v>1000000</v>
      </c>
    </row>
    <row r="53" spans="1:9">
      <c r="A53" s="184"/>
      <c r="B53" s="200"/>
      <c r="C53" s="195"/>
      <c r="D53" s="113"/>
      <c r="E53" s="113" t="s">
        <v>11</v>
      </c>
      <c r="F53" s="114">
        <v>0</v>
      </c>
      <c r="G53" s="114">
        <v>0</v>
      </c>
      <c r="H53" s="114">
        <v>0</v>
      </c>
      <c r="I53" s="128">
        <v>0</v>
      </c>
    </row>
    <row r="54" spans="1:9">
      <c r="A54" s="184"/>
      <c r="B54" s="201"/>
      <c r="C54" s="198"/>
      <c r="D54" s="113"/>
      <c r="E54" s="113" t="s">
        <v>12</v>
      </c>
      <c r="F54" s="114">
        <v>0</v>
      </c>
      <c r="G54" s="114">
        <v>1000000</v>
      </c>
      <c r="H54" s="114">
        <v>0</v>
      </c>
      <c r="I54" s="128">
        <v>1000000</v>
      </c>
    </row>
    <row r="55" spans="1:9">
      <c r="A55" s="184"/>
      <c r="B55" s="189"/>
      <c r="C55" s="189" t="s">
        <v>22</v>
      </c>
      <c r="D55" s="113"/>
      <c r="E55" s="113" t="s">
        <v>10</v>
      </c>
      <c r="F55" s="114">
        <v>0</v>
      </c>
      <c r="G55" s="114">
        <v>1000000</v>
      </c>
      <c r="H55" s="114">
        <v>0</v>
      </c>
      <c r="I55" s="128">
        <v>1000000</v>
      </c>
    </row>
    <row r="56" spans="1:9">
      <c r="A56" s="184"/>
      <c r="B56" s="187"/>
      <c r="C56" s="187"/>
      <c r="D56" s="113"/>
      <c r="E56" s="113" t="s">
        <v>11</v>
      </c>
      <c r="F56" s="114">
        <v>0</v>
      </c>
      <c r="G56" s="114">
        <v>0</v>
      </c>
      <c r="H56" s="114">
        <v>0</v>
      </c>
      <c r="I56" s="128">
        <v>0</v>
      </c>
    </row>
    <row r="57" spans="1:9">
      <c r="A57" s="185"/>
      <c r="B57" s="187"/>
      <c r="C57" s="187"/>
      <c r="D57" s="113"/>
      <c r="E57" s="113" t="s">
        <v>12</v>
      </c>
      <c r="F57" s="114">
        <v>0</v>
      </c>
      <c r="G57" s="114">
        <v>1000000</v>
      </c>
      <c r="H57" s="114">
        <v>0</v>
      </c>
      <c r="I57" s="128">
        <v>1000000</v>
      </c>
    </row>
    <row r="58" spans="1:9">
      <c r="A58" s="190" t="s">
        <v>25</v>
      </c>
      <c r="B58" s="191"/>
      <c r="C58" s="192"/>
      <c r="D58" s="113"/>
      <c r="E58" s="113" t="s">
        <v>10</v>
      </c>
      <c r="F58" s="114">
        <v>0</v>
      </c>
      <c r="G58" s="114">
        <v>18503000</v>
      </c>
      <c r="H58" s="114">
        <v>6821000</v>
      </c>
      <c r="I58" s="128">
        <v>25324000</v>
      </c>
    </row>
    <row r="59" spans="1:9">
      <c r="A59" s="193"/>
      <c r="B59" s="194"/>
      <c r="C59" s="195"/>
      <c r="D59" s="113"/>
      <c r="E59" s="113" t="s">
        <v>11</v>
      </c>
      <c r="F59" s="114">
        <v>0</v>
      </c>
      <c r="G59" s="114">
        <v>18501671</v>
      </c>
      <c r="H59" s="114">
        <v>6819534</v>
      </c>
      <c r="I59" s="128">
        <v>25321205</v>
      </c>
    </row>
    <row r="60" spans="1:9">
      <c r="A60" s="196"/>
      <c r="B60" s="197"/>
      <c r="C60" s="198"/>
      <c r="D60" s="113"/>
      <c r="E60" s="113" t="s">
        <v>12</v>
      </c>
      <c r="F60" s="114">
        <v>0</v>
      </c>
      <c r="G60" s="114">
        <v>1329</v>
      </c>
      <c r="H60" s="114">
        <v>1466</v>
      </c>
      <c r="I60" s="128">
        <v>2795</v>
      </c>
    </row>
    <row r="61" spans="1:9">
      <c r="A61" s="202"/>
      <c r="B61" s="199" t="s">
        <v>25</v>
      </c>
      <c r="C61" s="192"/>
      <c r="D61" s="113"/>
      <c r="E61" s="111" t="s">
        <v>10</v>
      </c>
      <c r="F61" s="112">
        <v>0</v>
      </c>
      <c r="G61" s="112">
        <v>18503000</v>
      </c>
      <c r="H61" s="112">
        <v>6821000</v>
      </c>
      <c r="I61" s="129">
        <v>25324000</v>
      </c>
    </row>
    <row r="62" spans="1:9">
      <c r="A62" s="184"/>
      <c r="B62" s="200"/>
      <c r="C62" s="195"/>
      <c r="D62" s="113"/>
      <c r="E62" s="113" t="s">
        <v>11</v>
      </c>
      <c r="F62" s="114">
        <v>0</v>
      </c>
      <c r="G62" s="114">
        <v>18501671</v>
      </c>
      <c r="H62" s="114">
        <v>6819534</v>
      </c>
      <c r="I62" s="128">
        <v>25321205</v>
      </c>
    </row>
    <row r="63" spans="1:9">
      <c r="A63" s="184"/>
      <c r="B63" s="201"/>
      <c r="C63" s="198"/>
      <c r="D63" s="113"/>
      <c r="E63" s="113" t="s">
        <v>12</v>
      </c>
      <c r="F63" s="114">
        <v>0</v>
      </c>
      <c r="G63" s="114">
        <v>1329</v>
      </c>
      <c r="H63" s="114">
        <v>1466</v>
      </c>
      <c r="I63" s="128">
        <v>2795</v>
      </c>
    </row>
    <row r="64" spans="1:9">
      <c r="A64" s="184"/>
      <c r="B64" s="189"/>
      <c r="C64" s="189" t="s">
        <v>24</v>
      </c>
      <c r="D64" s="111"/>
      <c r="E64" s="111" t="s">
        <v>10</v>
      </c>
      <c r="F64" s="112">
        <v>0</v>
      </c>
      <c r="G64" s="112">
        <v>18503000</v>
      </c>
      <c r="H64" s="112">
        <v>0</v>
      </c>
      <c r="I64" s="129">
        <v>18503000</v>
      </c>
    </row>
    <row r="65" spans="1:9">
      <c r="A65" s="184"/>
      <c r="B65" s="187"/>
      <c r="C65" s="187"/>
      <c r="D65" s="113"/>
      <c r="E65" s="113" t="s">
        <v>11</v>
      </c>
      <c r="F65" s="114">
        <v>0</v>
      </c>
      <c r="G65" s="114">
        <v>18501671</v>
      </c>
      <c r="H65" s="114">
        <v>0</v>
      </c>
      <c r="I65" s="128">
        <v>18501671</v>
      </c>
    </row>
    <row r="66" spans="1:9" ht="14.25" thickBot="1">
      <c r="A66" s="203"/>
      <c r="B66" s="204"/>
      <c r="C66" s="204"/>
      <c r="D66" s="130"/>
      <c r="E66" s="130" t="s">
        <v>12</v>
      </c>
      <c r="F66" s="131">
        <v>0</v>
      </c>
      <c r="G66" s="131">
        <v>1329</v>
      </c>
      <c r="H66" s="131">
        <v>0</v>
      </c>
      <c r="I66" s="132">
        <v>1329</v>
      </c>
    </row>
    <row r="67" spans="1:9" s="106" customFormat="1" ht="12.75" customHeight="1">
      <c r="A67" s="104"/>
      <c r="B67" s="104"/>
      <c r="C67" s="104"/>
      <c r="D67" s="105"/>
      <c r="E67" s="115"/>
      <c r="F67" s="116"/>
      <c r="G67" s="116"/>
      <c r="H67" s="116"/>
      <c r="I67" s="116"/>
    </row>
    <row r="68" spans="1:9" s="110" customFormat="1" ht="16.5" customHeight="1" thickBot="1">
      <c r="A68" s="153" t="s">
        <v>109</v>
      </c>
      <c r="B68" s="153"/>
      <c r="C68" s="153"/>
      <c r="D68" s="153"/>
      <c r="E68" s="107"/>
      <c r="F68" s="108"/>
      <c r="G68" s="51"/>
      <c r="H68" s="109"/>
      <c r="I68" s="51" t="s">
        <v>110</v>
      </c>
    </row>
    <row r="69" spans="1:9">
      <c r="A69" s="183"/>
      <c r="B69" s="186"/>
      <c r="C69" s="186" t="s">
        <v>111</v>
      </c>
      <c r="D69" s="125"/>
      <c r="E69" s="125" t="s">
        <v>10</v>
      </c>
      <c r="F69" s="126">
        <v>0</v>
      </c>
      <c r="G69" s="126">
        <v>0</v>
      </c>
      <c r="H69" s="126">
        <v>6821000</v>
      </c>
      <c r="I69" s="127">
        <v>6821000</v>
      </c>
    </row>
    <row r="70" spans="1:9">
      <c r="A70" s="184"/>
      <c r="B70" s="187"/>
      <c r="C70" s="187"/>
      <c r="D70" s="113"/>
      <c r="E70" s="113" t="s">
        <v>11</v>
      </c>
      <c r="F70" s="114">
        <v>0</v>
      </c>
      <c r="G70" s="114">
        <v>0</v>
      </c>
      <c r="H70" s="114">
        <v>6819534</v>
      </c>
      <c r="I70" s="128">
        <v>6819534</v>
      </c>
    </row>
    <row r="71" spans="1:9">
      <c r="A71" s="185"/>
      <c r="B71" s="187"/>
      <c r="C71" s="187"/>
      <c r="D71" s="113"/>
      <c r="E71" s="113" t="s">
        <v>12</v>
      </c>
      <c r="F71" s="114">
        <v>0</v>
      </c>
      <c r="G71" s="114">
        <v>0</v>
      </c>
      <c r="H71" s="114">
        <v>1466</v>
      </c>
      <c r="I71" s="128">
        <v>1466</v>
      </c>
    </row>
    <row r="72" spans="1:9">
      <c r="A72" s="190" t="s">
        <v>28</v>
      </c>
      <c r="B72" s="191"/>
      <c r="C72" s="192"/>
      <c r="D72" s="113"/>
      <c r="E72" s="113" t="s">
        <v>10</v>
      </c>
      <c r="F72" s="114">
        <v>0</v>
      </c>
      <c r="G72" s="114">
        <v>30645000</v>
      </c>
      <c r="H72" s="114">
        <v>0</v>
      </c>
      <c r="I72" s="128">
        <v>30645000</v>
      </c>
    </row>
    <row r="73" spans="1:9">
      <c r="A73" s="193"/>
      <c r="B73" s="194"/>
      <c r="C73" s="195"/>
      <c r="D73" s="113"/>
      <c r="E73" s="113" t="s">
        <v>11</v>
      </c>
      <c r="F73" s="114">
        <v>0</v>
      </c>
      <c r="G73" s="114">
        <v>30207149</v>
      </c>
      <c r="H73" s="114">
        <v>0</v>
      </c>
      <c r="I73" s="128">
        <v>30207149</v>
      </c>
    </row>
    <row r="74" spans="1:9">
      <c r="A74" s="196"/>
      <c r="B74" s="197"/>
      <c r="C74" s="198"/>
      <c r="D74" s="113"/>
      <c r="E74" s="113" t="s">
        <v>12</v>
      </c>
      <c r="F74" s="114">
        <v>0</v>
      </c>
      <c r="G74" s="114">
        <v>437851</v>
      </c>
      <c r="H74" s="114">
        <v>0</v>
      </c>
      <c r="I74" s="128">
        <v>437851</v>
      </c>
    </row>
    <row r="75" spans="1:9">
      <c r="A75" s="202"/>
      <c r="B75" s="199" t="s">
        <v>28</v>
      </c>
      <c r="C75" s="192"/>
      <c r="D75" s="113"/>
      <c r="E75" s="113" t="s">
        <v>10</v>
      </c>
      <c r="F75" s="114">
        <v>0</v>
      </c>
      <c r="G75" s="114">
        <v>30645000</v>
      </c>
      <c r="H75" s="114">
        <v>0</v>
      </c>
      <c r="I75" s="128">
        <v>30645000</v>
      </c>
    </row>
    <row r="76" spans="1:9">
      <c r="A76" s="184"/>
      <c r="B76" s="200"/>
      <c r="C76" s="195"/>
      <c r="D76" s="113"/>
      <c r="E76" s="113" t="s">
        <v>11</v>
      </c>
      <c r="F76" s="114">
        <v>0</v>
      </c>
      <c r="G76" s="114">
        <v>30207149</v>
      </c>
      <c r="H76" s="114">
        <v>0</v>
      </c>
      <c r="I76" s="128">
        <v>30207149</v>
      </c>
    </row>
    <row r="77" spans="1:9">
      <c r="A77" s="184"/>
      <c r="B77" s="201"/>
      <c r="C77" s="198"/>
      <c r="D77" s="113"/>
      <c r="E77" s="113" t="s">
        <v>12</v>
      </c>
      <c r="F77" s="114">
        <v>0</v>
      </c>
      <c r="G77" s="114">
        <v>437851</v>
      </c>
      <c r="H77" s="114">
        <v>0</v>
      </c>
      <c r="I77" s="128">
        <v>437851</v>
      </c>
    </row>
    <row r="78" spans="1:9">
      <c r="A78" s="184"/>
      <c r="B78" s="189"/>
      <c r="C78" s="189" t="s">
        <v>26</v>
      </c>
      <c r="D78" s="113"/>
      <c r="E78" s="113" t="s">
        <v>10</v>
      </c>
      <c r="F78" s="114">
        <v>0</v>
      </c>
      <c r="G78" s="114">
        <v>135000</v>
      </c>
      <c r="H78" s="114">
        <v>0</v>
      </c>
      <c r="I78" s="128">
        <v>135000</v>
      </c>
    </row>
    <row r="79" spans="1:9">
      <c r="A79" s="184"/>
      <c r="B79" s="187"/>
      <c r="C79" s="187"/>
      <c r="D79" s="113"/>
      <c r="E79" s="113" t="s">
        <v>11</v>
      </c>
      <c r="F79" s="114">
        <v>0</v>
      </c>
      <c r="G79" s="114">
        <v>39</v>
      </c>
      <c r="H79" s="114">
        <v>0</v>
      </c>
      <c r="I79" s="128">
        <v>39</v>
      </c>
    </row>
    <row r="80" spans="1:9">
      <c r="A80" s="184"/>
      <c r="B80" s="187"/>
      <c r="C80" s="188"/>
      <c r="D80" s="113"/>
      <c r="E80" s="113" t="s">
        <v>12</v>
      </c>
      <c r="F80" s="114">
        <v>0</v>
      </c>
      <c r="G80" s="114">
        <v>134961</v>
      </c>
      <c r="H80" s="114">
        <v>0</v>
      </c>
      <c r="I80" s="128">
        <v>134961</v>
      </c>
    </row>
    <row r="81" spans="1:9">
      <c r="A81" s="184"/>
      <c r="B81" s="187"/>
      <c r="C81" s="189" t="s">
        <v>27</v>
      </c>
      <c r="D81" s="113"/>
      <c r="E81" s="113" t="s">
        <v>10</v>
      </c>
      <c r="F81" s="114">
        <v>0</v>
      </c>
      <c r="G81" s="114">
        <v>30510000</v>
      </c>
      <c r="H81" s="114">
        <v>0</v>
      </c>
      <c r="I81" s="128">
        <v>30510000</v>
      </c>
    </row>
    <row r="82" spans="1:9">
      <c r="A82" s="184"/>
      <c r="B82" s="187"/>
      <c r="C82" s="187"/>
      <c r="D82" s="113"/>
      <c r="E82" s="113" t="s">
        <v>11</v>
      </c>
      <c r="F82" s="114">
        <v>0</v>
      </c>
      <c r="G82" s="114">
        <v>30207110</v>
      </c>
      <c r="H82" s="114">
        <v>0</v>
      </c>
      <c r="I82" s="128">
        <v>30207110</v>
      </c>
    </row>
    <row r="83" spans="1:9" ht="14.25" thickBot="1">
      <c r="A83" s="203"/>
      <c r="B83" s="204"/>
      <c r="C83" s="204"/>
      <c r="D83" s="130"/>
      <c r="E83" s="130" t="s">
        <v>12</v>
      </c>
      <c r="F83" s="131">
        <v>0</v>
      </c>
      <c r="G83" s="131">
        <v>302890</v>
      </c>
      <c r="H83" s="131">
        <v>0</v>
      </c>
      <c r="I83" s="132">
        <v>302890</v>
      </c>
    </row>
  </sheetData>
  <mergeCells count="65">
    <mergeCell ref="A81:A83"/>
    <mergeCell ref="B81:B83"/>
    <mergeCell ref="C81:C83"/>
    <mergeCell ref="A5:D7"/>
    <mergeCell ref="A75:A77"/>
    <mergeCell ref="A72:C74"/>
    <mergeCell ref="B75:C77"/>
    <mergeCell ref="A61:A63"/>
    <mergeCell ref="B61:C63"/>
    <mergeCell ref="A58:C60"/>
    <mergeCell ref="A78:A80"/>
    <mergeCell ref="B78:B80"/>
    <mergeCell ref="C78:C80"/>
    <mergeCell ref="A64:A66"/>
    <mergeCell ref="B64:B66"/>
    <mergeCell ref="C64:C66"/>
    <mergeCell ref="A69:A71"/>
    <mergeCell ref="B69:B71"/>
    <mergeCell ref="C69:C71"/>
    <mergeCell ref="A46:A48"/>
    <mergeCell ref="B46:B48"/>
    <mergeCell ref="C46:C48"/>
    <mergeCell ref="A40:A42"/>
    <mergeCell ref="A55:A57"/>
    <mergeCell ref="B55:B57"/>
    <mergeCell ref="C55:C57"/>
    <mergeCell ref="B52:C54"/>
    <mergeCell ref="A49:C51"/>
    <mergeCell ref="A52:A54"/>
    <mergeCell ref="A43:A45"/>
    <mergeCell ref="B43:B45"/>
    <mergeCell ref="C43:C45"/>
    <mergeCell ref="A37:C39"/>
    <mergeCell ref="B40:C42"/>
    <mergeCell ref="A29:A31"/>
    <mergeCell ref="B29:B31"/>
    <mergeCell ref="C29:C31"/>
    <mergeCell ref="A34:A36"/>
    <mergeCell ref="B34:B36"/>
    <mergeCell ref="C34:C36"/>
    <mergeCell ref="A33:D33"/>
    <mergeCell ref="A23:A25"/>
    <mergeCell ref="B23:B25"/>
    <mergeCell ref="C23:C25"/>
    <mergeCell ref="B20:C22"/>
    <mergeCell ref="A26:A28"/>
    <mergeCell ref="B26:B28"/>
    <mergeCell ref="C26:C28"/>
    <mergeCell ref="A20:A22"/>
    <mergeCell ref="A68:D68"/>
    <mergeCell ref="A1:I1"/>
    <mergeCell ref="A2:D2"/>
    <mergeCell ref="A8:C10"/>
    <mergeCell ref="B11:C13"/>
    <mergeCell ref="A17:C19"/>
    <mergeCell ref="I3:I4"/>
    <mergeCell ref="A3:D3"/>
    <mergeCell ref="E3:E4"/>
    <mergeCell ref="F3:F4"/>
    <mergeCell ref="G3:G4"/>
    <mergeCell ref="H3:H4"/>
    <mergeCell ref="A14:A16"/>
    <mergeCell ref="B14:B16"/>
    <mergeCell ref="C14:C16"/>
    <mergeCell ref="A11:A13"/>
  </mergeCells>
  <phoneticPr fontId="1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workbookViewId="0">
      <selection sqref="A1:I1"/>
    </sheetView>
  </sheetViews>
  <sheetFormatPr defaultRowHeight="16.5"/>
  <cols>
    <col min="1" max="1" width="12" style="13" customWidth="1"/>
    <col min="2" max="2" width="11" style="13" customWidth="1"/>
    <col min="3" max="3" width="18.5" style="13" customWidth="1"/>
    <col min="4" max="4" width="0" style="13" hidden="1" customWidth="1"/>
    <col min="5" max="5" width="13" style="13" customWidth="1"/>
    <col min="6" max="6" width="16.125" style="13" customWidth="1"/>
    <col min="7" max="7" width="14.125" style="13" customWidth="1"/>
    <col min="8" max="8" width="14.25" style="13" customWidth="1"/>
    <col min="9" max="9" width="14" style="13" customWidth="1"/>
    <col min="10" max="16384" width="9" style="13"/>
  </cols>
  <sheetData>
    <row r="1" spans="1:9" ht="30" customHeight="1">
      <c r="A1" s="214" t="s">
        <v>108</v>
      </c>
      <c r="B1" s="214"/>
      <c r="C1" s="214"/>
      <c r="D1" s="214"/>
      <c r="E1" s="214"/>
      <c r="F1" s="214"/>
      <c r="G1" s="214"/>
      <c r="H1" s="214"/>
      <c r="I1" s="214"/>
    </row>
    <row r="2" spans="1:9" ht="16.5" customHeight="1" thickBot="1">
      <c r="A2" s="153" t="s">
        <v>106</v>
      </c>
      <c r="B2" s="153"/>
      <c r="C2" s="153"/>
      <c r="D2" s="153"/>
      <c r="E2" s="49"/>
      <c r="F2" s="50"/>
      <c r="G2" s="51"/>
      <c r="H2" s="52"/>
      <c r="I2" s="51" t="s">
        <v>107</v>
      </c>
    </row>
    <row r="3" spans="1:9" s="57" customFormat="1" ht="21" customHeight="1">
      <c r="A3" s="256" t="s">
        <v>0</v>
      </c>
      <c r="B3" s="257"/>
      <c r="C3" s="257"/>
      <c r="D3" s="258"/>
      <c r="E3" s="259" t="s">
        <v>1</v>
      </c>
      <c r="F3" s="259" t="s">
        <v>30</v>
      </c>
      <c r="G3" s="259" t="s">
        <v>3</v>
      </c>
      <c r="H3" s="259" t="s">
        <v>4</v>
      </c>
      <c r="I3" s="261" t="s">
        <v>5</v>
      </c>
    </row>
    <row r="4" spans="1:9" s="57" customFormat="1" ht="21" customHeight="1">
      <c r="A4" s="78" t="s">
        <v>6</v>
      </c>
      <c r="B4" s="58" t="s">
        <v>7</v>
      </c>
      <c r="C4" s="58" t="s">
        <v>8</v>
      </c>
      <c r="D4" s="58"/>
      <c r="E4" s="260"/>
      <c r="F4" s="260"/>
      <c r="G4" s="260"/>
      <c r="H4" s="260"/>
      <c r="I4" s="262"/>
    </row>
    <row r="5" spans="1:9" s="57" customFormat="1" ht="21" customHeight="1">
      <c r="A5" s="232" t="s">
        <v>29</v>
      </c>
      <c r="B5" s="233"/>
      <c r="C5" s="233"/>
      <c r="D5" s="234"/>
      <c r="E5" s="59" t="s">
        <v>10</v>
      </c>
      <c r="F5" s="60">
        <v>2695268060</v>
      </c>
      <c r="G5" s="60">
        <v>90136000</v>
      </c>
      <c r="H5" s="60">
        <v>51929940</v>
      </c>
      <c r="I5" s="79">
        <v>2837334000</v>
      </c>
    </row>
    <row r="6" spans="1:9" s="57" customFormat="1" ht="21" customHeight="1">
      <c r="A6" s="235"/>
      <c r="B6" s="236"/>
      <c r="C6" s="236"/>
      <c r="D6" s="237"/>
      <c r="E6" s="61" t="s">
        <v>11</v>
      </c>
      <c r="F6" s="62">
        <v>2690052570</v>
      </c>
      <c r="G6" s="62">
        <v>67418960</v>
      </c>
      <c r="H6" s="62">
        <v>38341732</v>
      </c>
      <c r="I6" s="80">
        <v>2795813262</v>
      </c>
    </row>
    <row r="7" spans="1:9" s="57" customFormat="1" ht="21" customHeight="1">
      <c r="A7" s="238"/>
      <c r="B7" s="239"/>
      <c r="C7" s="239"/>
      <c r="D7" s="240"/>
      <c r="E7" s="61" t="s">
        <v>12</v>
      </c>
      <c r="F7" s="62">
        <v>5215490</v>
      </c>
      <c r="G7" s="62">
        <v>22717040</v>
      </c>
      <c r="H7" s="62">
        <v>13588208</v>
      </c>
      <c r="I7" s="80">
        <v>41520738</v>
      </c>
    </row>
    <row r="8" spans="1:9" s="57" customFormat="1" ht="13.5">
      <c r="A8" s="215" t="s">
        <v>47</v>
      </c>
      <c r="B8" s="216"/>
      <c r="C8" s="217"/>
      <c r="D8" s="58"/>
      <c r="E8" s="63" t="s">
        <v>10</v>
      </c>
      <c r="F8" s="64">
        <v>2375858650</v>
      </c>
      <c r="G8" s="64">
        <v>600000</v>
      </c>
      <c r="H8" s="64">
        <v>7317350</v>
      </c>
      <c r="I8" s="81">
        <v>2383776000</v>
      </c>
    </row>
    <row r="9" spans="1:9" s="57" customFormat="1" ht="13.5">
      <c r="A9" s="218"/>
      <c r="B9" s="219"/>
      <c r="C9" s="220"/>
      <c r="D9" s="58"/>
      <c r="E9" s="63" t="s">
        <v>11</v>
      </c>
      <c r="F9" s="64">
        <v>2373009140</v>
      </c>
      <c r="G9" s="64">
        <v>440000</v>
      </c>
      <c r="H9" s="64">
        <v>5652902</v>
      </c>
      <c r="I9" s="81">
        <v>2379102042</v>
      </c>
    </row>
    <row r="10" spans="1:9" s="57" customFormat="1" ht="13.5">
      <c r="A10" s="221"/>
      <c r="B10" s="222"/>
      <c r="C10" s="223"/>
      <c r="D10" s="58"/>
      <c r="E10" s="63" t="s">
        <v>12</v>
      </c>
      <c r="F10" s="64">
        <v>2849510</v>
      </c>
      <c r="G10" s="64">
        <v>160000</v>
      </c>
      <c r="H10" s="64">
        <v>1664448</v>
      </c>
      <c r="I10" s="81">
        <v>4673958</v>
      </c>
    </row>
    <row r="11" spans="1:9" s="57" customFormat="1" ht="13.5">
      <c r="A11" s="249"/>
      <c r="B11" s="224" t="s">
        <v>36</v>
      </c>
      <c r="C11" s="217"/>
      <c r="D11" s="58"/>
      <c r="E11" s="63" t="s">
        <v>10</v>
      </c>
      <c r="F11" s="64">
        <v>2315236000</v>
      </c>
      <c r="G11" s="64">
        <v>0</v>
      </c>
      <c r="H11" s="64">
        <v>0</v>
      </c>
      <c r="I11" s="81">
        <v>2315236000</v>
      </c>
    </row>
    <row r="12" spans="1:9" s="57" customFormat="1" ht="13.5">
      <c r="A12" s="241"/>
      <c r="B12" s="225"/>
      <c r="C12" s="220"/>
      <c r="D12" s="58"/>
      <c r="E12" s="63" t="s">
        <v>11</v>
      </c>
      <c r="F12" s="64">
        <v>2312800030</v>
      </c>
      <c r="G12" s="64">
        <v>0</v>
      </c>
      <c r="H12" s="64">
        <v>0</v>
      </c>
      <c r="I12" s="81">
        <v>2312800030</v>
      </c>
    </row>
    <row r="13" spans="1:9" s="57" customFormat="1" ht="13.5">
      <c r="A13" s="241"/>
      <c r="B13" s="226"/>
      <c r="C13" s="223"/>
      <c r="D13" s="58"/>
      <c r="E13" s="63" t="s">
        <v>12</v>
      </c>
      <c r="F13" s="64">
        <v>2435970</v>
      </c>
      <c r="G13" s="64">
        <v>0</v>
      </c>
      <c r="H13" s="64">
        <v>0</v>
      </c>
      <c r="I13" s="81">
        <v>2435970</v>
      </c>
    </row>
    <row r="14" spans="1:9" s="57" customFormat="1" ht="13.5">
      <c r="A14" s="241"/>
      <c r="B14" s="243"/>
      <c r="C14" s="246" t="s">
        <v>31</v>
      </c>
      <c r="D14" s="65"/>
      <c r="E14" s="66" t="s">
        <v>10</v>
      </c>
      <c r="F14" s="67">
        <v>1443043000</v>
      </c>
      <c r="G14" s="67">
        <v>0</v>
      </c>
      <c r="H14" s="67">
        <v>0</v>
      </c>
      <c r="I14" s="82">
        <v>1443043000</v>
      </c>
    </row>
    <row r="15" spans="1:9" s="57" customFormat="1" ht="13.5">
      <c r="A15" s="241"/>
      <c r="B15" s="244"/>
      <c r="C15" s="247"/>
      <c r="D15" s="58"/>
      <c r="E15" s="63" t="s">
        <v>11</v>
      </c>
      <c r="F15" s="64">
        <v>1443043000</v>
      </c>
      <c r="G15" s="64">
        <v>0</v>
      </c>
      <c r="H15" s="64">
        <v>0</v>
      </c>
      <c r="I15" s="81">
        <v>1443043000</v>
      </c>
    </row>
    <row r="16" spans="1:9" s="57" customFormat="1" ht="13.5">
      <c r="A16" s="241"/>
      <c r="B16" s="244"/>
      <c r="C16" s="250"/>
      <c r="D16" s="58"/>
      <c r="E16" s="63" t="s">
        <v>12</v>
      </c>
      <c r="F16" s="64">
        <v>0</v>
      </c>
      <c r="G16" s="64">
        <v>0</v>
      </c>
      <c r="H16" s="64">
        <v>0</v>
      </c>
      <c r="I16" s="81">
        <v>0</v>
      </c>
    </row>
    <row r="17" spans="1:9" s="57" customFormat="1" ht="13.5">
      <c r="A17" s="241"/>
      <c r="B17" s="244"/>
      <c r="C17" s="246" t="s">
        <v>32</v>
      </c>
      <c r="D17" s="58"/>
      <c r="E17" s="63" t="s">
        <v>10</v>
      </c>
      <c r="F17" s="64">
        <v>525157000</v>
      </c>
      <c r="G17" s="64">
        <v>0</v>
      </c>
      <c r="H17" s="64">
        <v>0</v>
      </c>
      <c r="I17" s="81">
        <v>525157000</v>
      </c>
    </row>
    <row r="18" spans="1:9" s="57" customFormat="1" ht="13.5">
      <c r="A18" s="241"/>
      <c r="B18" s="244"/>
      <c r="C18" s="247"/>
      <c r="D18" s="58"/>
      <c r="E18" s="63" t="s">
        <v>11</v>
      </c>
      <c r="F18" s="64">
        <v>524704110</v>
      </c>
      <c r="G18" s="64">
        <v>0</v>
      </c>
      <c r="H18" s="64">
        <v>0</v>
      </c>
      <c r="I18" s="81">
        <v>524704110</v>
      </c>
    </row>
    <row r="19" spans="1:9" s="57" customFormat="1" ht="13.5">
      <c r="A19" s="241"/>
      <c r="B19" s="244"/>
      <c r="C19" s="250"/>
      <c r="D19" s="58"/>
      <c r="E19" s="63" t="s">
        <v>12</v>
      </c>
      <c r="F19" s="64">
        <v>452890</v>
      </c>
      <c r="G19" s="64">
        <v>0</v>
      </c>
      <c r="H19" s="64">
        <v>0</v>
      </c>
      <c r="I19" s="81">
        <v>452890</v>
      </c>
    </row>
    <row r="20" spans="1:9" s="57" customFormat="1" ht="13.5">
      <c r="A20" s="241"/>
      <c r="B20" s="244"/>
      <c r="C20" s="246" t="s">
        <v>33</v>
      </c>
      <c r="D20" s="58"/>
      <c r="E20" s="63" t="s">
        <v>10</v>
      </c>
      <c r="F20" s="64">
        <v>163553000</v>
      </c>
      <c r="G20" s="64">
        <v>0</v>
      </c>
      <c r="H20" s="64">
        <v>0</v>
      </c>
      <c r="I20" s="81">
        <v>163553000</v>
      </c>
    </row>
    <row r="21" spans="1:9" s="57" customFormat="1" ht="13.5">
      <c r="A21" s="241"/>
      <c r="B21" s="244"/>
      <c r="C21" s="247"/>
      <c r="D21" s="58"/>
      <c r="E21" s="63" t="s">
        <v>11</v>
      </c>
      <c r="F21" s="64">
        <v>162408560</v>
      </c>
      <c r="G21" s="64">
        <v>0</v>
      </c>
      <c r="H21" s="64">
        <v>0</v>
      </c>
      <c r="I21" s="81">
        <v>162408560</v>
      </c>
    </row>
    <row r="22" spans="1:9" s="57" customFormat="1" ht="13.5">
      <c r="A22" s="241"/>
      <c r="B22" s="244"/>
      <c r="C22" s="250"/>
      <c r="D22" s="58"/>
      <c r="E22" s="63" t="s">
        <v>12</v>
      </c>
      <c r="F22" s="64">
        <v>1144440</v>
      </c>
      <c r="G22" s="64">
        <v>0</v>
      </c>
      <c r="H22" s="64">
        <v>0</v>
      </c>
      <c r="I22" s="81">
        <v>1144440</v>
      </c>
    </row>
    <row r="23" spans="1:9" s="57" customFormat="1" ht="13.5">
      <c r="A23" s="241"/>
      <c r="B23" s="244"/>
      <c r="C23" s="246" t="s">
        <v>34</v>
      </c>
      <c r="D23" s="58"/>
      <c r="E23" s="63" t="s">
        <v>10</v>
      </c>
      <c r="F23" s="64">
        <v>178323000</v>
      </c>
      <c r="G23" s="64">
        <v>0</v>
      </c>
      <c r="H23" s="64">
        <v>0</v>
      </c>
      <c r="I23" s="81">
        <v>178323000</v>
      </c>
    </row>
    <row r="24" spans="1:9" s="57" customFormat="1" ht="13.5">
      <c r="A24" s="241"/>
      <c r="B24" s="244"/>
      <c r="C24" s="247"/>
      <c r="D24" s="58"/>
      <c r="E24" s="63" t="s">
        <v>11</v>
      </c>
      <c r="F24" s="64">
        <v>177544360</v>
      </c>
      <c r="G24" s="64">
        <v>0</v>
      </c>
      <c r="H24" s="64">
        <v>0</v>
      </c>
      <c r="I24" s="81">
        <v>177544360</v>
      </c>
    </row>
    <row r="25" spans="1:9" s="57" customFormat="1" ht="13.5">
      <c r="A25" s="241"/>
      <c r="B25" s="244"/>
      <c r="C25" s="250"/>
      <c r="D25" s="58"/>
      <c r="E25" s="63" t="s">
        <v>12</v>
      </c>
      <c r="F25" s="64">
        <v>778640</v>
      </c>
      <c r="G25" s="64">
        <v>0</v>
      </c>
      <c r="H25" s="64">
        <v>0</v>
      </c>
      <c r="I25" s="81">
        <v>778640</v>
      </c>
    </row>
    <row r="26" spans="1:9" s="57" customFormat="1" ht="13.5">
      <c r="A26" s="241"/>
      <c r="B26" s="244"/>
      <c r="C26" s="246" t="s">
        <v>35</v>
      </c>
      <c r="D26" s="58"/>
      <c r="E26" s="63" t="s">
        <v>10</v>
      </c>
      <c r="F26" s="64">
        <v>5160000</v>
      </c>
      <c r="G26" s="64">
        <v>0</v>
      </c>
      <c r="H26" s="64">
        <v>0</v>
      </c>
      <c r="I26" s="81">
        <v>5160000</v>
      </c>
    </row>
    <row r="27" spans="1:9" s="57" customFormat="1" ht="13.5">
      <c r="A27" s="241"/>
      <c r="B27" s="244"/>
      <c r="C27" s="247"/>
      <c r="D27" s="58"/>
      <c r="E27" s="63" t="s">
        <v>11</v>
      </c>
      <c r="F27" s="64">
        <v>5100000</v>
      </c>
      <c r="G27" s="64">
        <v>0</v>
      </c>
      <c r="H27" s="64">
        <v>0</v>
      </c>
      <c r="I27" s="81">
        <v>5100000</v>
      </c>
    </row>
    <row r="28" spans="1:9" s="57" customFormat="1" ht="13.5">
      <c r="A28" s="241"/>
      <c r="B28" s="244"/>
      <c r="C28" s="247"/>
      <c r="D28" s="58"/>
      <c r="E28" s="63" t="s">
        <v>12</v>
      </c>
      <c r="F28" s="64">
        <v>60000</v>
      </c>
      <c r="G28" s="64">
        <v>0</v>
      </c>
      <c r="H28" s="64">
        <v>0</v>
      </c>
      <c r="I28" s="81">
        <v>60000</v>
      </c>
    </row>
    <row r="29" spans="1:9" s="57" customFormat="1" ht="13.5">
      <c r="A29" s="241"/>
      <c r="B29" s="224" t="s">
        <v>39</v>
      </c>
      <c r="C29" s="217"/>
      <c r="D29" s="65"/>
      <c r="E29" s="66" t="s">
        <v>10</v>
      </c>
      <c r="F29" s="67">
        <v>480000</v>
      </c>
      <c r="G29" s="67">
        <v>600000</v>
      </c>
      <c r="H29" s="67">
        <v>0</v>
      </c>
      <c r="I29" s="82">
        <v>1080000</v>
      </c>
    </row>
    <row r="30" spans="1:9" s="57" customFormat="1" ht="13.5">
      <c r="A30" s="241"/>
      <c r="B30" s="225"/>
      <c r="C30" s="220"/>
      <c r="D30" s="58"/>
      <c r="E30" s="63" t="s">
        <v>11</v>
      </c>
      <c r="F30" s="64">
        <v>400000</v>
      </c>
      <c r="G30" s="64">
        <v>440000</v>
      </c>
      <c r="H30" s="64">
        <v>0</v>
      </c>
      <c r="I30" s="81">
        <v>840000</v>
      </c>
    </row>
    <row r="31" spans="1:9" s="57" customFormat="1" ht="14.25" thickBot="1">
      <c r="A31" s="242"/>
      <c r="B31" s="229"/>
      <c r="C31" s="230"/>
      <c r="D31" s="83"/>
      <c r="E31" s="84" t="s">
        <v>12</v>
      </c>
      <c r="F31" s="85">
        <v>80000</v>
      </c>
      <c r="G31" s="85">
        <v>160000</v>
      </c>
      <c r="H31" s="85">
        <v>0</v>
      </c>
      <c r="I31" s="86">
        <v>240000</v>
      </c>
    </row>
    <row r="32" spans="1:9" s="55" customFormat="1" ht="9" customHeight="1">
      <c r="A32" s="53"/>
      <c r="B32" s="53"/>
      <c r="C32" s="53"/>
      <c r="D32" s="54"/>
      <c r="E32" s="56"/>
      <c r="F32" s="75"/>
      <c r="G32" s="75"/>
      <c r="H32" s="75"/>
      <c r="I32" s="75"/>
    </row>
    <row r="33" spans="1:9" ht="14.25" customHeight="1" thickBot="1">
      <c r="A33" s="153" t="s">
        <v>109</v>
      </c>
      <c r="B33" s="153"/>
      <c r="C33" s="153"/>
      <c r="D33" s="153"/>
      <c r="E33" s="49"/>
      <c r="F33" s="50"/>
      <c r="G33" s="51"/>
      <c r="H33" s="52"/>
      <c r="I33" s="51" t="s">
        <v>110</v>
      </c>
    </row>
    <row r="34" spans="1:9" s="57" customFormat="1" ht="13.5" customHeight="1">
      <c r="A34" s="251"/>
      <c r="B34" s="254"/>
      <c r="C34" s="255" t="s">
        <v>37</v>
      </c>
      <c r="D34" s="87"/>
      <c r="E34" s="88" t="s">
        <v>10</v>
      </c>
      <c r="F34" s="89">
        <v>0</v>
      </c>
      <c r="G34" s="89">
        <v>600000</v>
      </c>
      <c r="H34" s="89">
        <v>0</v>
      </c>
      <c r="I34" s="90">
        <v>600000</v>
      </c>
    </row>
    <row r="35" spans="1:9" s="57" customFormat="1" ht="13.5" customHeight="1">
      <c r="A35" s="241"/>
      <c r="B35" s="244"/>
      <c r="C35" s="247"/>
      <c r="D35" s="58"/>
      <c r="E35" s="63" t="s">
        <v>11</v>
      </c>
      <c r="F35" s="64">
        <v>0</v>
      </c>
      <c r="G35" s="64">
        <v>440000</v>
      </c>
      <c r="H35" s="64">
        <v>0</v>
      </c>
      <c r="I35" s="81">
        <v>440000</v>
      </c>
    </row>
    <row r="36" spans="1:9" s="57" customFormat="1" ht="13.5" customHeight="1">
      <c r="A36" s="241"/>
      <c r="B36" s="244"/>
      <c r="C36" s="250"/>
      <c r="D36" s="58"/>
      <c r="E36" s="63" t="s">
        <v>12</v>
      </c>
      <c r="F36" s="64">
        <v>0</v>
      </c>
      <c r="G36" s="64">
        <v>160000</v>
      </c>
      <c r="H36" s="64">
        <v>0</v>
      </c>
      <c r="I36" s="81">
        <v>160000</v>
      </c>
    </row>
    <row r="37" spans="1:9" s="57" customFormat="1" ht="13.5" customHeight="1">
      <c r="A37" s="241"/>
      <c r="B37" s="244"/>
      <c r="C37" s="246" t="s">
        <v>38</v>
      </c>
      <c r="D37" s="58"/>
      <c r="E37" s="63" t="s">
        <v>10</v>
      </c>
      <c r="F37" s="64">
        <v>480000</v>
      </c>
      <c r="G37" s="64">
        <v>0</v>
      </c>
      <c r="H37" s="64">
        <v>0</v>
      </c>
      <c r="I37" s="81">
        <v>480000</v>
      </c>
    </row>
    <row r="38" spans="1:9" s="57" customFormat="1" ht="13.5" customHeight="1">
      <c r="A38" s="241"/>
      <c r="B38" s="244"/>
      <c r="C38" s="247"/>
      <c r="D38" s="58"/>
      <c r="E38" s="63" t="s">
        <v>11</v>
      </c>
      <c r="F38" s="64">
        <v>400000</v>
      </c>
      <c r="G38" s="64">
        <v>0</v>
      </c>
      <c r="H38" s="64">
        <v>0</v>
      </c>
      <c r="I38" s="81">
        <v>400000</v>
      </c>
    </row>
    <row r="39" spans="1:9" s="57" customFormat="1" ht="13.5" customHeight="1">
      <c r="A39" s="241"/>
      <c r="B39" s="244"/>
      <c r="C39" s="247"/>
      <c r="D39" s="58"/>
      <c r="E39" s="63" t="s">
        <v>12</v>
      </c>
      <c r="F39" s="64">
        <v>80000</v>
      </c>
      <c r="G39" s="64">
        <v>0</v>
      </c>
      <c r="H39" s="64">
        <v>0</v>
      </c>
      <c r="I39" s="81">
        <v>80000</v>
      </c>
    </row>
    <row r="40" spans="1:9" s="57" customFormat="1" ht="13.5" customHeight="1">
      <c r="A40" s="241"/>
      <c r="B40" s="224" t="s">
        <v>46</v>
      </c>
      <c r="C40" s="217"/>
      <c r="D40" s="58"/>
      <c r="E40" s="63" t="s">
        <v>10</v>
      </c>
      <c r="F40" s="64">
        <v>60142650</v>
      </c>
      <c r="G40" s="64">
        <v>0</v>
      </c>
      <c r="H40" s="64">
        <v>7317350</v>
      </c>
      <c r="I40" s="81">
        <v>67460000</v>
      </c>
    </row>
    <row r="41" spans="1:9" s="57" customFormat="1" ht="13.5" customHeight="1">
      <c r="A41" s="241"/>
      <c r="B41" s="225"/>
      <c r="C41" s="220"/>
      <c r="D41" s="58"/>
      <c r="E41" s="63" t="s">
        <v>11</v>
      </c>
      <c r="F41" s="64">
        <v>59809110</v>
      </c>
      <c r="G41" s="64">
        <v>0</v>
      </c>
      <c r="H41" s="64">
        <v>5652902</v>
      </c>
      <c r="I41" s="81">
        <v>65462012</v>
      </c>
    </row>
    <row r="42" spans="1:9" s="57" customFormat="1" ht="13.5" customHeight="1">
      <c r="A42" s="241"/>
      <c r="B42" s="226"/>
      <c r="C42" s="223"/>
      <c r="D42" s="58"/>
      <c r="E42" s="63" t="s">
        <v>12</v>
      </c>
      <c r="F42" s="64">
        <v>333540</v>
      </c>
      <c r="G42" s="64">
        <v>0</v>
      </c>
      <c r="H42" s="64">
        <v>1664448</v>
      </c>
      <c r="I42" s="81">
        <v>1997988</v>
      </c>
    </row>
    <row r="43" spans="1:9" s="57" customFormat="1" ht="13.5" customHeight="1">
      <c r="A43" s="241"/>
      <c r="B43" s="243"/>
      <c r="C43" s="246" t="s">
        <v>40</v>
      </c>
      <c r="D43" s="58"/>
      <c r="E43" s="63" t="s">
        <v>10</v>
      </c>
      <c r="F43" s="64">
        <v>2465200</v>
      </c>
      <c r="G43" s="64">
        <v>0</v>
      </c>
      <c r="H43" s="64">
        <v>114800</v>
      </c>
      <c r="I43" s="81">
        <v>2580000</v>
      </c>
    </row>
    <row r="44" spans="1:9" s="57" customFormat="1" ht="13.5" customHeight="1">
      <c r="A44" s="241"/>
      <c r="B44" s="244"/>
      <c r="C44" s="247"/>
      <c r="D44" s="58"/>
      <c r="E44" s="63" t="s">
        <v>11</v>
      </c>
      <c r="F44" s="64">
        <v>2465200</v>
      </c>
      <c r="G44" s="64">
        <v>0</v>
      </c>
      <c r="H44" s="64">
        <v>0</v>
      </c>
      <c r="I44" s="81">
        <v>2465200</v>
      </c>
    </row>
    <row r="45" spans="1:9" s="57" customFormat="1" ht="13.5" customHeight="1">
      <c r="A45" s="241"/>
      <c r="B45" s="244"/>
      <c r="C45" s="250"/>
      <c r="D45" s="58"/>
      <c r="E45" s="63" t="s">
        <v>12</v>
      </c>
      <c r="F45" s="64">
        <v>0</v>
      </c>
      <c r="G45" s="64">
        <v>0</v>
      </c>
      <c r="H45" s="64">
        <v>114800</v>
      </c>
      <c r="I45" s="81">
        <v>114800</v>
      </c>
    </row>
    <row r="46" spans="1:9" s="57" customFormat="1" ht="13.5" customHeight="1">
      <c r="A46" s="241"/>
      <c r="B46" s="244"/>
      <c r="C46" s="246" t="s">
        <v>41</v>
      </c>
      <c r="D46" s="58"/>
      <c r="E46" s="63" t="s">
        <v>10</v>
      </c>
      <c r="F46" s="64">
        <v>24820000</v>
      </c>
      <c r="G46" s="64">
        <v>0</v>
      </c>
      <c r="H46" s="64">
        <v>2600000</v>
      </c>
      <c r="I46" s="81">
        <v>27420000</v>
      </c>
    </row>
    <row r="47" spans="1:9" s="57" customFormat="1" ht="13.5" customHeight="1">
      <c r="A47" s="241"/>
      <c r="B47" s="244"/>
      <c r="C47" s="247"/>
      <c r="D47" s="58"/>
      <c r="E47" s="63" t="s">
        <v>11</v>
      </c>
      <c r="F47" s="64">
        <v>24739662</v>
      </c>
      <c r="G47" s="64">
        <v>0</v>
      </c>
      <c r="H47" s="64">
        <v>1423600</v>
      </c>
      <c r="I47" s="81">
        <v>26163262</v>
      </c>
    </row>
    <row r="48" spans="1:9" s="57" customFormat="1" ht="13.5" customHeight="1">
      <c r="A48" s="241"/>
      <c r="B48" s="244"/>
      <c r="C48" s="250"/>
      <c r="D48" s="58"/>
      <c r="E48" s="63" t="s">
        <v>12</v>
      </c>
      <c r="F48" s="64">
        <v>80338</v>
      </c>
      <c r="G48" s="64">
        <v>0</v>
      </c>
      <c r="H48" s="64">
        <v>1176400</v>
      </c>
      <c r="I48" s="81">
        <v>1256738</v>
      </c>
    </row>
    <row r="49" spans="1:9" s="57" customFormat="1" ht="13.5" customHeight="1">
      <c r="A49" s="241"/>
      <c r="B49" s="244"/>
      <c r="C49" s="246" t="s">
        <v>42</v>
      </c>
      <c r="D49" s="58"/>
      <c r="E49" s="63" t="s">
        <v>10</v>
      </c>
      <c r="F49" s="64">
        <v>17700000</v>
      </c>
      <c r="G49" s="64">
        <v>0</v>
      </c>
      <c r="H49" s="64">
        <v>300000</v>
      </c>
      <c r="I49" s="81">
        <v>18000000</v>
      </c>
    </row>
    <row r="50" spans="1:9" s="57" customFormat="1" ht="13.5" customHeight="1">
      <c r="A50" s="241"/>
      <c r="B50" s="244"/>
      <c r="C50" s="247"/>
      <c r="D50" s="58"/>
      <c r="E50" s="63" t="s">
        <v>11</v>
      </c>
      <c r="F50" s="64">
        <v>17656090</v>
      </c>
      <c r="G50" s="64">
        <v>0</v>
      </c>
      <c r="H50" s="64">
        <v>21780</v>
      </c>
      <c r="I50" s="81">
        <v>17677870</v>
      </c>
    </row>
    <row r="51" spans="1:9" s="57" customFormat="1" ht="13.5" customHeight="1">
      <c r="A51" s="241"/>
      <c r="B51" s="244"/>
      <c r="C51" s="250"/>
      <c r="D51" s="58"/>
      <c r="E51" s="63" t="s">
        <v>12</v>
      </c>
      <c r="F51" s="64">
        <v>43910</v>
      </c>
      <c r="G51" s="64">
        <v>0</v>
      </c>
      <c r="H51" s="64">
        <v>278220</v>
      </c>
      <c r="I51" s="81">
        <v>322130</v>
      </c>
    </row>
    <row r="52" spans="1:9" s="57" customFormat="1" ht="13.5" customHeight="1">
      <c r="A52" s="241"/>
      <c r="B52" s="244"/>
      <c r="C52" s="246" t="s">
        <v>43</v>
      </c>
      <c r="D52" s="58"/>
      <c r="E52" s="63" t="s">
        <v>10</v>
      </c>
      <c r="F52" s="64">
        <v>8217450</v>
      </c>
      <c r="G52" s="64">
        <v>0</v>
      </c>
      <c r="H52" s="64">
        <v>1502550</v>
      </c>
      <c r="I52" s="81">
        <v>9720000</v>
      </c>
    </row>
    <row r="53" spans="1:9" s="57" customFormat="1" ht="13.5" customHeight="1">
      <c r="A53" s="241"/>
      <c r="B53" s="244"/>
      <c r="C53" s="247"/>
      <c r="D53" s="58"/>
      <c r="E53" s="63" t="s">
        <v>11</v>
      </c>
      <c r="F53" s="64">
        <v>8217450</v>
      </c>
      <c r="G53" s="64">
        <v>0</v>
      </c>
      <c r="H53" s="64">
        <v>1488550</v>
      </c>
      <c r="I53" s="81">
        <v>9706000</v>
      </c>
    </row>
    <row r="54" spans="1:9" s="57" customFormat="1" ht="13.5" customHeight="1">
      <c r="A54" s="241"/>
      <c r="B54" s="244"/>
      <c r="C54" s="250"/>
      <c r="D54" s="58"/>
      <c r="E54" s="63" t="s">
        <v>12</v>
      </c>
      <c r="F54" s="64">
        <v>0</v>
      </c>
      <c r="G54" s="64">
        <v>0</v>
      </c>
      <c r="H54" s="64">
        <v>14000</v>
      </c>
      <c r="I54" s="81">
        <v>14000</v>
      </c>
    </row>
    <row r="55" spans="1:9" s="57" customFormat="1" ht="13.5" customHeight="1">
      <c r="A55" s="241"/>
      <c r="B55" s="244"/>
      <c r="C55" s="246" t="s">
        <v>44</v>
      </c>
      <c r="D55" s="58"/>
      <c r="E55" s="63" t="s">
        <v>10</v>
      </c>
      <c r="F55" s="64">
        <v>5840000</v>
      </c>
      <c r="G55" s="64">
        <v>0</v>
      </c>
      <c r="H55" s="64">
        <v>2800000</v>
      </c>
      <c r="I55" s="81">
        <v>8640000</v>
      </c>
    </row>
    <row r="56" spans="1:9" s="57" customFormat="1" ht="13.5" customHeight="1">
      <c r="A56" s="241"/>
      <c r="B56" s="244"/>
      <c r="C56" s="247"/>
      <c r="D56" s="58"/>
      <c r="E56" s="63" t="s">
        <v>11</v>
      </c>
      <c r="F56" s="64">
        <v>5830708</v>
      </c>
      <c r="G56" s="64">
        <v>0</v>
      </c>
      <c r="H56" s="64">
        <v>2718972</v>
      </c>
      <c r="I56" s="81">
        <v>8549680</v>
      </c>
    </row>
    <row r="57" spans="1:9" s="57" customFormat="1" ht="13.5" customHeight="1">
      <c r="A57" s="241"/>
      <c r="B57" s="244"/>
      <c r="C57" s="250"/>
      <c r="D57" s="58"/>
      <c r="E57" s="63" t="s">
        <v>12</v>
      </c>
      <c r="F57" s="64">
        <v>9292</v>
      </c>
      <c r="G57" s="64">
        <v>0</v>
      </c>
      <c r="H57" s="64">
        <v>81028</v>
      </c>
      <c r="I57" s="81">
        <v>90320</v>
      </c>
    </row>
    <row r="58" spans="1:9" s="57" customFormat="1" ht="13.5" customHeight="1">
      <c r="A58" s="241"/>
      <c r="B58" s="244"/>
      <c r="C58" s="246" t="s">
        <v>45</v>
      </c>
      <c r="D58" s="65"/>
      <c r="E58" s="66" t="s">
        <v>10</v>
      </c>
      <c r="F58" s="67">
        <v>1100000</v>
      </c>
      <c r="G58" s="67">
        <v>0</v>
      </c>
      <c r="H58" s="67">
        <v>0</v>
      </c>
      <c r="I58" s="82">
        <v>1100000</v>
      </c>
    </row>
    <row r="59" spans="1:9" s="57" customFormat="1" ht="13.5" customHeight="1">
      <c r="A59" s="241"/>
      <c r="B59" s="244"/>
      <c r="C59" s="247"/>
      <c r="D59" s="58"/>
      <c r="E59" s="63" t="s">
        <v>11</v>
      </c>
      <c r="F59" s="64">
        <v>900000</v>
      </c>
      <c r="G59" s="64">
        <v>0</v>
      </c>
      <c r="H59" s="64">
        <v>0</v>
      </c>
      <c r="I59" s="81">
        <v>900000</v>
      </c>
    </row>
    <row r="60" spans="1:9" s="57" customFormat="1" ht="13.5" customHeight="1">
      <c r="A60" s="252"/>
      <c r="B60" s="253"/>
      <c r="C60" s="250"/>
      <c r="D60" s="58"/>
      <c r="E60" s="63" t="s">
        <v>12</v>
      </c>
      <c r="F60" s="64">
        <v>200000</v>
      </c>
      <c r="G60" s="64">
        <v>0</v>
      </c>
      <c r="H60" s="64">
        <v>0</v>
      </c>
      <c r="I60" s="81">
        <v>200000</v>
      </c>
    </row>
    <row r="61" spans="1:9" s="57" customFormat="1" ht="13.5" customHeight="1">
      <c r="A61" s="215" t="s">
        <v>51</v>
      </c>
      <c r="B61" s="216"/>
      <c r="C61" s="217"/>
      <c r="D61" s="58"/>
      <c r="E61" s="63" t="s">
        <v>10</v>
      </c>
      <c r="F61" s="64">
        <v>121991000</v>
      </c>
      <c r="G61" s="64">
        <v>0</v>
      </c>
      <c r="H61" s="64">
        <v>16243000</v>
      </c>
      <c r="I61" s="81">
        <v>138234000</v>
      </c>
    </row>
    <row r="62" spans="1:9" s="57" customFormat="1" ht="13.5" customHeight="1">
      <c r="A62" s="218"/>
      <c r="B62" s="219"/>
      <c r="C62" s="220"/>
      <c r="D62" s="58"/>
      <c r="E62" s="63" t="s">
        <v>11</v>
      </c>
      <c r="F62" s="64">
        <v>120045700</v>
      </c>
      <c r="G62" s="64">
        <v>0</v>
      </c>
      <c r="H62" s="64">
        <v>10031630</v>
      </c>
      <c r="I62" s="81">
        <v>130077330</v>
      </c>
    </row>
    <row r="63" spans="1:9" s="57" customFormat="1" ht="13.5" customHeight="1">
      <c r="A63" s="221"/>
      <c r="B63" s="222"/>
      <c r="C63" s="223"/>
      <c r="D63" s="58"/>
      <c r="E63" s="63" t="s">
        <v>12</v>
      </c>
      <c r="F63" s="64">
        <v>1945300</v>
      </c>
      <c r="G63" s="64">
        <v>0</v>
      </c>
      <c r="H63" s="64">
        <v>6211370</v>
      </c>
      <c r="I63" s="81">
        <v>8156670</v>
      </c>
    </row>
    <row r="64" spans="1:9" s="57" customFormat="1" ht="13.5" customHeight="1">
      <c r="A64" s="249"/>
      <c r="B64" s="224" t="s">
        <v>50</v>
      </c>
      <c r="C64" s="217"/>
      <c r="D64" s="58"/>
      <c r="E64" s="63" t="s">
        <v>10</v>
      </c>
      <c r="F64" s="64">
        <v>121991000</v>
      </c>
      <c r="G64" s="64">
        <v>0</v>
      </c>
      <c r="H64" s="64">
        <v>16243000</v>
      </c>
      <c r="I64" s="81">
        <v>138234000</v>
      </c>
    </row>
    <row r="65" spans="1:9" s="57" customFormat="1" ht="13.5" customHeight="1">
      <c r="A65" s="241"/>
      <c r="B65" s="225"/>
      <c r="C65" s="220"/>
      <c r="D65" s="58"/>
      <c r="E65" s="63" t="s">
        <v>11</v>
      </c>
      <c r="F65" s="64">
        <v>120045700</v>
      </c>
      <c r="G65" s="64">
        <v>0</v>
      </c>
      <c r="H65" s="64">
        <v>10031630</v>
      </c>
      <c r="I65" s="81">
        <v>130077330</v>
      </c>
    </row>
    <row r="66" spans="1:9" s="57" customFormat="1" ht="13.5" customHeight="1" thickBot="1">
      <c r="A66" s="242"/>
      <c r="B66" s="229"/>
      <c r="C66" s="230"/>
      <c r="D66" s="83"/>
      <c r="E66" s="84" t="s">
        <v>12</v>
      </c>
      <c r="F66" s="85">
        <v>1945300</v>
      </c>
      <c r="G66" s="85">
        <v>0</v>
      </c>
      <c r="H66" s="85">
        <v>6211370</v>
      </c>
      <c r="I66" s="86">
        <v>8156670</v>
      </c>
    </row>
    <row r="67" spans="1:9" ht="16.5" customHeight="1" thickBot="1">
      <c r="A67" s="153" t="s">
        <v>109</v>
      </c>
      <c r="B67" s="153"/>
      <c r="C67" s="153"/>
      <c r="D67" s="153"/>
      <c r="E67" s="49"/>
      <c r="F67" s="50"/>
      <c r="G67" s="51"/>
      <c r="H67" s="52"/>
      <c r="I67" s="51" t="s">
        <v>110</v>
      </c>
    </row>
    <row r="68" spans="1:9" s="57" customFormat="1" ht="13.9" customHeight="1">
      <c r="A68" s="251"/>
      <c r="B68" s="254"/>
      <c r="C68" s="255" t="s">
        <v>48</v>
      </c>
      <c r="D68" s="87"/>
      <c r="E68" s="88" t="s">
        <v>10</v>
      </c>
      <c r="F68" s="89">
        <v>97461000</v>
      </c>
      <c r="G68" s="89">
        <v>0</v>
      </c>
      <c r="H68" s="89">
        <v>9573000</v>
      </c>
      <c r="I68" s="90">
        <v>107034000</v>
      </c>
    </row>
    <row r="69" spans="1:9" s="57" customFormat="1" ht="13.9" customHeight="1">
      <c r="A69" s="241"/>
      <c r="B69" s="244"/>
      <c r="C69" s="247"/>
      <c r="D69" s="58"/>
      <c r="E69" s="63" t="s">
        <v>11</v>
      </c>
      <c r="F69" s="64">
        <v>97461000</v>
      </c>
      <c r="G69" s="64">
        <v>0</v>
      </c>
      <c r="H69" s="64">
        <v>3993050</v>
      </c>
      <c r="I69" s="81">
        <v>101454050</v>
      </c>
    </row>
    <row r="70" spans="1:9" s="57" customFormat="1" ht="13.9" customHeight="1">
      <c r="A70" s="241"/>
      <c r="B70" s="244"/>
      <c r="C70" s="250"/>
      <c r="D70" s="58"/>
      <c r="E70" s="63" t="s">
        <v>12</v>
      </c>
      <c r="F70" s="64">
        <v>0</v>
      </c>
      <c r="G70" s="64">
        <v>0</v>
      </c>
      <c r="H70" s="64">
        <v>5579950</v>
      </c>
      <c r="I70" s="81">
        <v>5579950</v>
      </c>
    </row>
    <row r="71" spans="1:9" s="57" customFormat="1" ht="13.9" customHeight="1">
      <c r="A71" s="241"/>
      <c r="B71" s="244"/>
      <c r="C71" s="246" t="s">
        <v>49</v>
      </c>
      <c r="D71" s="65"/>
      <c r="E71" s="66" t="s">
        <v>10</v>
      </c>
      <c r="F71" s="67">
        <v>24530000</v>
      </c>
      <c r="G71" s="67">
        <v>0</v>
      </c>
      <c r="H71" s="67">
        <v>6670000</v>
      </c>
      <c r="I71" s="82">
        <v>31200000</v>
      </c>
    </row>
    <row r="72" spans="1:9" s="57" customFormat="1" ht="13.9" customHeight="1">
      <c r="A72" s="241"/>
      <c r="B72" s="244"/>
      <c r="C72" s="247"/>
      <c r="D72" s="58"/>
      <c r="E72" s="63" t="s">
        <v>11</v>
      </c>
      <c r="F72" s="64">
        <v>22584700</v>
      </c>
      <c r="G72" s="64">
        <v>0</v>
      </c>
      <c r="H72" s="64">
        <v>6038580</v>
      </c>
      <c r="I72" s="81">
        <v>28623280</v>
      </c>
    </row>
    <row r="73" spans="1:9" s="57" customFormat="1" ht="13.9" customHeight="1">
      <c r="A73" s="252"/>
      <c r="B73" s="253"/>
      <c r="C73" s="250"/>
      <c r="D73" s="58"/>
      <c r="E73" s="63" t="s">
        <v>12</v>
      </c>
      <c r="F73" s="64">
        <v>1945300</v>
      </c>
      <c r="G73" s="64">
        <v>0</v>
      </c>
      <c r="H73" s="64">
        <v>631420</v>
      </c>
      <c r="I73" s="81">
        <v>2576720</v>
      </c>
    </row>
    <row r="74" spans="1:9" s="57" customFormat="1" ht="13.9" customHeight="1">
      <c r="A74" s="218" t="s">
        <v>65</v>
      </c>
      <c r="B74" s="219"/>
      <c r="C74" s="220"/>
      <c r="D74" s="58"/>
      <c r="E74" s="63" t="s">
        <v>10</v>
      </c>
      <c r="F74" s="64">
        <v>197418410</v>
      </c>
      <c r="G74" s="64">
        <v>45048000</v>
      </c>
      <c r="H74" s="64">
        <v>28369590</v>
      </c>
      <c r="I74" s="81">
        <v>270836000</v>
      </c>
    </row>
    <row r="75" spans="1:9" s="57" customFormat="1" ht="13.9" customHeight="1">
      <c r="A75" s="218"/>
      <c r="B75" s="219"/>
      <c r="C75" s="220"/>
      <c r="D75" s="58"/>
      <c r="E75" s="63" t="s">
        <v>11</v>
      </c>
      <c r="F75" s="64">
        <v>196997730</v>
      </c>
      <c r="G75" s="64">
        <v>38518390</v>
      </c>
      <c r="H75" s="64">
        <v>22657200</v>
      </c>
      <c r="I75" s="81">
        <v>258173320</v>
      </c>
    </row>
    <row r="76" spans="1:9" s="57" customFormat="1" ht="13.9" customHeight="1">
      <c r="A76" s="221"/>
      <c r="B76" s="222"/>
      <c r="C76" s="223"/>
      <c r="D76" s="58"/>
      <c r="E76" s="63" t="s">
        <v>12</v>
      </c>
      <c r="F76" s="64">
        <v>420680</v>
      </c>
      <c r="G76" s="64">
        <v>6529610</v>
      </c>
      <c r="H76" s="64">
        <v>5712390</v>
      </c>
      <c r="I76" s="81">
        <v>12662680</v>
      </c>
    </row>
    <row r="77" spans="1:9" s="57" customFormat="1" ht="13.9" customHeight="1">
      <c r="A77" s="249"/>
      <c r="B77" s="224" t="s">
        <v>46</v>
      </c>
      <c r="C77" s="217"/>
      <c r="D77" s="58"/>
      <c r="E77" s="63" t="s">
        <v>10</v>
      </c>
      <c r="F77" s="64">
        <v>192138410</v>
      </c>
      <c r="G77" s="64">
        <v>45048000</v>
      </c>
      <c r="H77" s="64">
        <v>21469590</v>
      </c>
      <c r="I77" s="81">
        <v>258656000</v>
      </c>
    </row>
    <row r="78" spans="1:9" s="57" customFormat="1" ht="13.9" customHeight="1">
      <c r="A78" s="241"/>
      <c r="B78" s="225"/>
      <c r="C78" s="220"/>
      <c r="D78" s="58"/>
      <c r="E78" s="63" t="s">
        <v>11</v>
      </c>
      <c r="F78" s="64">
        <v>191913230</v>
      </c>
      <c r="G78" s="64">
        <v>38518390</v>
      </c>
      <c r="H78" s="64">
        <v>17431540</v>
      </c>
      <c r="I78" s="81">
        <v>247863160</v>
      </c>
    </row>
    <row r="79" spans="1:9" s="57" customFormat="1" ht="13.9" customHeight="1">
      <c r="A79" s="241"/>
      <c r="B79" s="226"/>
      <c r="C79" s="223"/>
      <c r="D79" s="58"/>
      <c r="E79" s="63" t="s">
        <v>12</v>
      </c>
      <c r="F79" s="64">
        <v>225180</v>
      </c>
      <c r="G79" s="64">
        <v>6529610</v>
      </c>
      <c r="H79" s="64">
        <v>4038050</v>
      </c>
      <c r="I79" s="81">
        <v>10792840</v>
      </c>
    </row>
    <row r="80" spans="1:9" s="57" customFormat="1" ht="13.9" customHeight="1">
      <c r="A80" s="241"/>
      <c r="B80" s="243"/>
      <c r="C80" s="246" t="s">
        <v>52</v>
      </c>
      <c r="D80" s="58"/>
      <c r="E80" s="63" t="s">
        <v>10</v>
      </c>
      <c r="F80" s="64">
        <v>161636000</v>
      </c>
      <c r="G80" s="64">
        <v>40078000</v>
      </c>
      <c r="H80" s="64">
        <v>1922000</v>
      </c>
      <c r="I80" s="81">
        <v>203636000</v>
      </c>
    </row>
    <row r="81" spans="1:9" s="57" customFormat="1" ht="13.9" customHeight="1">
      <c r="A81" s="241"/>
      <c r="B81" s="244"/>
      <c r="C81" s="247"/>
      <c r="D81" s="58"/>
      <c r="E81" s="63" t="s">
        <v>11</v>
      </c>
      <c r="F81" s="64">
        <v>162128110</v>
      </c>
      <c r="G81" s="64">
        <v>34427120</v>
      </c>
      <c r="H81" s="64">
        <v>1840000</v>
      </c>
      <c r="I81" s="81">
        <v>198395230</v>
      </c>
    </row>
    <row r="82" spans="1:9" s="57" customFormat="1" ht="13.9" customHeight="1">
      <c r="A82" s="241"/>
      <c r="B82" s="244"/>
      <c r="C82" s="250"/>
      <c r="D82" s="58"/>
      <c r="E82" s="63" t="s">
        <v>12</v>
      </c>
      <c r="F82" s="64">
        <v>-492110</v>
      </c>
      <c r="G82" s="64">
        <v>5650880</v>
      </c>
      <c r="H82" s="64">
        <v>82000</v>
      </c>
      <c r="I82" s="81">
        <v>5240770</v>
      </c>
    </row>
    <row r="83" spans="1:9" s="57" customFormat="1" ht="13.9" customHeight="1">
      <c r="A83" s="241"/>
      <c r="B83" s="244"/>
      <c r="C83" s="246" t="s">
        <v>53</v>
      </c>
      <c r="D83" s="58"/>
      <c r="E83" s="63" t="s">
        <v>10</v>
      </c>
      <c r="F83" s="64">
        <v>200000</v>
      </c>
      <c r="G83" s="64">
        <v>0</v>
      </c>
      <c r="H83" s="64">
        <v>7300000</v>
      </c>
      <c r="I83" s="81">
        <v>7500000</v>
      </c>
    </row>
    <row r="84" spans="1:9" s="57" customFormat="1" ht="13.9" customHeight="1">
      <c r="A84" s="241"/>
      <c r="B84" s="244"/>
      <c r="C84" s="247"/>
      <c r="D84" s="58"/>
      <c r="E84" s="63" t="s">
        <v>11</v>
      </c>
      <c r="F84" s="64">
        <v>198000</v>
      </c>
      <c r="G84" s="64">
        <v>0</v>
      </c>
      <c r="H84" s="64">
        <v>5768100</v>
      </c>
      <c r="I84" s="81">
        <v>5966100</v>
      </c>
    </row>
    <row r="85" spans="1:9" s="57" customFormat="1" ht="13.9" customHeight="1">
      <c r="A85" s="241"/>
      <c r="B85" s="244"/>
      <c r="C85" s="250"/>
      <c r="D85" s="58"/>
      <c r="E85" s="63" t="s">
        <v>12</v>
      </c>
      <c r="F85" s="64">
        <v>2000</v>
      </c>
      <c r="G85" s="64">
        <v>0</v>
      </c>
      <c r="H85" s="64">
        <v>1531900</v>
      </c>
      <c r="I85" s="81">
        <v>1533900</v>
      </c>
    </row>
    <row r="86" spans="1:9" s="57" customFormat="1" ht="13.9" customHeight="1">
      <c r="A86" s="241"/>
      <c r="B86" s="244"/>
      <c r="C86" s="246" t="s">
        <v>54</v>
      </c>
      <c r="D86" s="65"/>
      <c r="E86" s="66" t="s">
        <v>10</v>
      </c>
      <c r="F86" s="67">
        <v>8294000</v>
      </c>
      <c r="G86" s="67">
        <v>1240000</v>
      </c>
      <c r="H86" s="67">
        <v>7886000</v>
      </c>
      <c r="I86" s="82">
        <v>17420000</v>
      </c>
    </row>
    <row r="87" spans="1:9" s="57" customFormat="1" ht="13.9" customHeight="1">
      <c r="A87" s="241"/>
      <c r="B87" s="244"/>
      <c r="C87" s="247"/>
      <c r="D87" s="58"/>
      <c r="E87" s="63" t="s">
        <v>11</v>
      </c>
      <c r="F87" s="64">
        <v>8293600</v>
      </c>
      <c r="G87" s="64">
        <v>1210680</v>
      </c>
      <c r="H87" s="64">
        <v>7200000</v>
      </c>
      <c r="I87" s="81">
        <v>16704280</v>
      </c>
    </row>
    <row r="88" spans="1:9" s="57" customFormat="1" ht="13.9" customHeight="1">
      <c r="A88" s="241"/>
      <c r="B88" s="244"/>
      <c r="C88" s="250"/>
      <c r="D88" s="58"/>
      <c r="E88" s="63" t="s">
        <v>12</v>
      </c>
      <c r="F88" s="64">
        <v>400</v>
      </c>
      <c r="G88" s="64">
        <v>29320</v>
      </c>
      <c r="H88" s="64">
        <v>686000</v>
      </c>
      <c r="I88" s="81">
        <v>715720</v>
      </c>
    </row>
    <row r="89" spans="1:9" s="57" customFormat="1" ht="13.9" customHeight="1">
      <c r="A89" s="241"/>
      <c r="B89" s="244"/>
      <c r="C89" s="246" t="s">
        <v>55</v>
      </c>
      <c r="D89" s="58"/>
      <c r="E89" s="63" t="s">
        <v>10</v>
      </c>
      <c r="F89" s="64">
        <v>3600000</v>
      </c>
      <c r="G89" s="64">
        <v>700000</v>
      </c>
      <c r="H89" s="64">
        <v>0</v>
      </c>
      <c r="I89" s="81">
        <v>4300000</v>
      </c>
    </row>
    <row r="90" spans="1:9" s="57" customFormat="1" ht="13.9" customHeight="1">
      <c r="A90" s="241"/>
      <c r="B90" s="244"/>
      <c r="C90" s="247"/>
      <c r="D90" s="58"/>
      <c r="E90" s="63" t="s">
        <v>11</v>
      </c>
      <c r="F90" s="64">
        <v>3600000</v>
      </c>
      <c r="G90" s="64">
        <v>0</v>
      </c>
      <c r="H90" s="64">
        <v>0</v>
      </c>
      <c r="I90" s="81">
        <v>3600000</v>
      </c>
    </row>
    <row r="91" spans="1:9" s="57" customFormat="1" ht="13.9" customHeight="1">
      <c r="A91" s="241"/>
      <c r="B91" s="244"/>
      <c r="C91" s="250"/>
      <c r="D91" s="58"/>
      <c r="E91" s="63" t="s">
        <v>12</v>
      </c>
      <c r="F91" s="64">
        <v>0</v>
      </c>
      <c r="G91" s="64">
        <v>700000</v>
      </c>
      <c r="H91" s="64">
        <v>0</v>
      </c>
      <c r="I91" s="81">
        <v>700000</v>
      </c>
    </row>
    <row r="92" spans="1:9" s="57" customFormat="1" ht="13.9" customHeight="1">
      <c r="A92" s="241"/>
      <c r="B92" s="244"/>
      <c r="C92" s="246" t="s">
        <v>56</v>
      </c>
      <c r="D92" s="58"/>
      <c r="E92" s="63" t="s">
        <v>10</v>
      </c>
      <c r="F92" s="64">
        <v>1500000</v>
      </c>
      <c r="G92" s="64">
        <v>0</v>
      </c>
      <c r="H92" s="64">
        <v>0</v>
      </c>
      <c r="I92" s="81">
        <v>1500000</v>
      </c>
    </row>
    <row r="93" spans="1:9" s="57" customFormat="1" ht="13.9" customHeight="1">
      <c r="A93" s="241"/>
      <c r="B93" s="244"/>
      <c r="C93" s="247"/>
      <c r="D93" s="58"/>
      <c r="E93" s="63" t="s">
        <v>11</v>
      </c>
      <c r="F93" s="64">
        <v>1500000</v>
      </c>
      <c r="G93" s="64">
        <v>0</v>
      </c>
      <c r="H93" s="64">
        <v>0</v>
      </c>
      <c r="I93" s="81">
        <v>1500000</v>
      </c>
    </row>
    <row r="94" spans="1:9" s="57" customFormat="1" ht="13.9" customHeight="1">
      <c r="A94" s="241"/>
      <c r="B94" s="244"/>
      <c r="C94" s="250"/>
      <c r="D94" s="58"/>
      <c r="E94" s="63" t="s">
        <v>12</v>
      </c>
      <c r="F94" s="64">
        <v>0</v>
      </c>
      <c r="G94" s="64">
        <v>0</v>
      </c>
      <c r="H94" s="64">
        <v>0</v>
      </c>
      <c r="I94" s="81">
        <v>0</v>
      </c>
    </row>
    <row r="95" spans="1:9" s="57" customFormat="1" ht="13.9" customHeight="1">
      <c r="A95" s="241"/>
      <c r="B95" s="244"/>
      <c r="C95" s="246" t="s">
        <v>57</v>
      </c>
      <c r="D95" s="58"/>
      <c r="E95" s="63" t="s">
        <v>10</v>
      </c>
      <c r="F95" s="64">
        <v>0</v>
      </c>
      <c r="G95" s="64">
        <v>0</v>
      </c>
      <c r="H95" s="64">
        <v>1200000</v>
      </c>
      <c r="I95" s="81">
        <v>1200000</v>
      </c>
    </row>
    <row r="96" spans="1:9" s="57" customFormat="1" ht="13.9" customHeight="1">
      <c r="A96" s="241"/>
      <c r="B96" s="244"/>
      <c r="C96" s="247"/>
      <c r="D96" s="58"/>
      <c r="E96" s="63" t="s">
        <v>11</v>
      </c>
      <c r="F96" s="64">
        <v>0</v>
      </c>
      <c r="G96" s="64">
        <v>0</v>
      </c>
      <c r="H96" s="64">
        <v>139000</v>
      </c>
      <c r="I96" s="81">
        <v>139000</v>
      </c>
    </row>
    <row r="97" spans="1:9" s="57" customFormat="1" ht="13.9" customHeight="1">
      <c r="A97" s="241"/>
      <c r="B97" s="244"/>
      <c r="C97" s="250"/>
      <c r="D97" s="58"/>
      <c r="E97" s="63" t="s">
        <v>12</v>
      </c>
      <c r="F97" s="64">
        <v>0</v>
      </c>
      <c r="G97" s="64">
        <v>0</v>
      </c>
      <c r="H97" s="64">
        <v>1061000</v>
      </c>
      <c r="I97" s="81">
        <v>1061000</v>
      </c>
    </row>
    <row r="98" spans="1:9" s="57" customFormat="1" ht="13.9" customHeight="1">
      <c r="A98" s="241"/>
      <c r="B98" s="244"/>
      <c r="C98" s="246" t="s">
        <v>58</v>
      </c>
      <c r="D98" s="58"/>
      <c r="E98" s="63" t="s">
        <v>10</v>
      </c>
      <c r="F98" s="64">
        <v>16908410</v>
      </c>
      <c r="G98" s="64">
        <v>3030000</v>
      </c>
      <c r="H98" s="64">
        <v>3161590</v>
      </c>
      <c r="I98" s="81">
        <v>23100000</v>
      </c>
    </row>
    <row r="99" spans="1:9" s="57" customFormat="1" ht="13.9" customHeight="1">
      <c r="A99" s="241"/>
      <c r="B99" s="244"/>
      <c r="C99" s="247"/>
      <c r="D99" s="58"/>
      <c r="E99" s="63" t="s">
        <v>11</v>
      </c>
      <c r="F99" s="64">
        <v>16193520</v>
      </c>
      <c r="G99" s="64">
        <v>2880590</v>
      </c>
      <c r="H99" s="64">
        <v>2484440</v>
      </c>
      <c r="I99" s="81">
        <v>21558550</v>
      </c>
    </row>
    <row r="100" spans="1:9" s="57" customFormat="1" ht="13.9" customHeight="1" thickBot="1">
      <c r="A100" s="242"/>
      <c r="B100" s="245"/>
      <c r="C100" s="248"/>
      <c r="D100" s="83"/>
      <c r="E100" s="84" t="s">
        <v>12</v>
      </c>
      <c r="F100" s="85">
        <v>714890</v>
      </c>
      <c r="G100" s="85">
        <v>149410</v>
      </c>
      <c r="H100" s="85">
        <v>677150</v>
      </c>
      <c r="I100" s="86">
        <v>1541450</v>
      </c>
    </row>
    <row r="101" spans="1:9" s="70" customFormat="1" ht="7.5" customHeight="1">
      <c r="A101" s="68"/>
      <c r="B101" s="68"/>
      <c r="C101" s="68"/>
      <c r="D101" s="69"/>
      <c r="E101" s="76"/>
      <c r="F101" s="77"/>
      <c r="G101" s="77"/>
      <c r="H101" s="77"/>
      <c r="I101" s="77"/>
    </row>
    <row r="102" spans="1:9" s="57" customFormat="1" ht="16.5" customHeight="1" thickBot="1">
      <c r="A102" s="231" t="s">
        <v>109</v>
      </c>
      <c r="B102" s="231"/>
      <c r="C102" s="231"/>
      <c r="D102" s="231"/>
      <c r="E102" s="71"/>
      <c r="F102" s="72"/>
      <c r="G102" s="73"/>
      <c r="H102" s="74"/>
      <c r="I102" s="73" t="s">
        <v>110</v>
      </c>
    </row>
    <row r="103" spans="1:9" s="57" customFormat="1" ht="13.5">
      <c r="A103" s="251"/>
      <c r="B103" s="227" t="s">
        <v>60</v>
      </c>
      <c r="C103" s="228"/>
      <c r="D103" s="87"/>
      <c r="E103" s="88" t="s">
        <v>10</v>
      </c>
      <c r="F103" s="89">
        <v>0</v>
      </c>
      <c r="G103" s="89">
        <v>0</v>
      </c>
      <c r="H103" s="89">
        <v>600000</v>
      </c>
      <c r="I103" s="90">
        <v>600000</v>
      </c>
    </row>
    <row r="104" spans="1:9" s="57" customFormat="1" ht="13.5">
      <c r="A104" s="241"/>
      <c r="B104" s="225"/>
      <c r="C104" s="220"/>
      <c r="D104" s="58"/>
      <c r="E104" s="63" t="s">
        <v>11</v>
      </c>
      <c r="F104" s="64">
        <v>0</v>
      </c>
      <c r="G104" s="64">
        <v>0</v>
      </c>
      <c r="H104" s="64">
        <v>248400</v>
      </c>
      <c r="I104" s="81">
        <v>248400</v>
      </c>
    </row>
    <row r="105" spans="1:9" s="57" customFormat="1" ht="13.5">
      <c r="A105" s="241"/>
      <c r="B105" s="226"/>
      <c r="C105" s="223"/>
      <c r="D105" s="58"/>
      <c r="E105" s="63" t="s">
        <v>12</v>
      </c>
      <c r="F105" s="64">
        <v>0</v>
      </c>
      <c r="G105" s="64">
        <v>0</v>
      </c>
      <c r="H105" s="64">
        <v>351600</v>
      </c>
      <c r="I105" s="81">
        <v>351600</v>
      </c>
    </row>
    <row r="106" spans="1:9" s="57" customFormat="1" ht="13.5">
      <c r="A106" s="241"/>
      <c r="B106" s="243"/>
      <c r="C106" s="246" t="s">
        <v>59</v>
      </c>
      <c r="D106" s="65"/>
      <c r="E106" s="66" t="s">
        <v>10</v>
      </c>
      <c r="F106" s="67">
        <v>0</v>
      </c>
      <c r="G106" s="67">
        <v>0</v>
      </c>
      <c r="H106" s="67">
        <v>600000</v>
      </c>
      <c r="I106" s="82">
        <v>600000</v>
      </c>
    </row>
    <row r="107" spans="1:9" s="57" customFormat="1" ht="13.5">
      <c r="A107" s="241"/>
      <c r="B107" s="244"/>
      <c r="C107" s="247"/>
      <c r="D107" s="58"/>
      <c r="E107" s="63" t="s">
        <v>11</v>
      </c>
      <c r="F107" s="64">
        <v>0</v>
      </c>
      <c r="G107" s="64">
        <v>0</v>
      </c>
      <c r="H107" s="64">
        <v>248400</v>
      </c>
      <c r="I107" s="81">
        <v>248400</v>
      </c>
    </row>
    <row r="108" spans="1:9" s="57" customFormat="1" ht="13.5">
      <c r="A108" s="241"/>
      <c r="B108" s="244"/>
      <c r="C108" s="250"/>
      <c r="D108" s="58"/>
      <c r="E108" s="63" t="s">
        <v>12</v>
      </c>
      <c r="F108" s="64">
        <v>0</v>
      </c>
      <c r="G108" s="64">
        <v>0</v>
      </c>
      <c r="H108" s="64">
        <v>351600</v>
      </c>
      <c r="I108" s="81">
        <v>351600</v>
      </c>
    </row>
    <row r="109" spans="1:9" s="57" customFormat="1" ht="13.5">
      <c r="A109" s="241"/>
      <c r="B109" s="224" t="s">
        <v>64</v>
      </c>
      <c r="C109" s="217"/>
      <c r="D109" s="58"/>
      <c r="E109" s="63" t="s">
        <v>10</v>
      </c>
      <c r="F109" s="64">
        <v>5280000</v>
      </c>
      <c r="G109" s="64">
        <v>0</v>
      </c>
      <c r="H109" s="64">
        <v>6300000</v>
      </c>
      <c r="I109" s="81">
        <v>11580000</v>
      </c>
    </row>
    <row r="110" spans="1:9" s="57" customFormat="1" ht="13.5">
      <c r="A110" s="241"/>
      <c r="B110" s="225"/>
      <c r="C110" s="220"/>
      <c r="D110" s="58"/>
      <c r="E110" s="63" t="s">
        <v>11</v>
      </c>
      <c r="F110" s="64">
        <v>5084500</v>
      </c>
      <c r="G110" s="64">
        <v>0</v>
      </c>
      <c r="H110" s="64">
        <v>4977260</v>
      </c>
      <c r="I110" s="81">
        <v>10061760</v>
      </c>
    </row>
    <row r="111" spans="1:9" s="57" customFormat="1" ht="13.5">
      <c r="A111" s="241"/>
      <c r="B111" s="226"/>
      <c r="C111" s="223"/>
      <c r="D111" s="58"/>
      <c r="E111" s="63" t="s">
        <v>12</v>
      </c>
      <c r="F111" s="64">
        <v>195500</v>
      </c>
      <c r="G111" s="64">
        <v>0</v>
      </c>
      <c r="H111" s="64">
        <v>1322740</v>
      </c>
      <c r="I111" s="81">
        <v>1518240</v>
      </c>
    </row>
    <row r="112" spans="1:9" s="57" customFormat="1" ht="13.5">
      <c r="A112" s="241"/>
      <c r="B112" s="243"/>
      <c r="C112" s="246" t="s">
        <v>61</v>
      </c>
      <c r="D112" s="58"/>
      <c r="E112" s="63" t="s">
        <v>10</v>
      </c>
      <c r="F112" s="64">
        <v>600000</v>
      </c>
      <c r="G112" s="64">
        <v>0</v>
      </c>
      <c r="H112" s="64">
        <v>0</v>
      </c>
      <c r="I112" s="81">
        <v>600000</v>
      </c>
    </row>
    <row r="113" spans="1:9" s="57" customFormat="1" ht="13.5">
      <c r="A113" s="241"/>
      <c r="B113" s="244"/>
      <c r="C113" s="247"/>
      <c r="D113" s="58"/>
      <c r="E113" s="63" t="s">
        <v>11</v>
      </c>
      <c r="F113" s="64">
        <v>404500</v>
      </c>
      <c r="G113" s="64">
        <v>0</v>
      </c>
      <c r="H113" s="64">
        <v>0</v>
      </c>
      <c r="I113" s="81">
        <v>404500</v>
      </c>
    </row>
    <row r="114" spans="1:9" s="57" customFormat="1" ht="13.5">
      <c r="A114" s="241"/>
      <c r="B114" s="244"/>
      <c r="C114" s="250"/>
      <c r="D114" s="58"/>
      <c r="E114" s="63" t="s">
        <v>12</v>
      </c>
      <c r="F114" s="64">
        <v>195500</v>
      </c>
      <c r="G114" s="64">
        <v>0</v>
      </c>
      <c r="H114" s="64">
        <v>0</v>
      </c>
      <c r="I114" s="81">
        <v>195500</v>
      </c>
    </row>
    <row r="115" spans="1:9" s="57" customFormat="1" ht="13.5">
      <c r="A115" s="241"/>
      <c r="B115" s="244"/>
      <c r="C115" s="246" t="s">
        <v>62</v>
      </c>
      <c r="D115" s="58"/>
      <c r="E115" s="63" t="s">
        <v>10</v>
      </c>
      <c r="F115" s="64">
        <v>4680000</v>
      </c>
      <c r="G115" s="64">
        <v>0</v>
      </c>
      <c r="H115" s="64">
        <v>4800000</v>
      </c>
      <c r="I115" s="81">
        <v>9480000</v>
      </c>
    </row>
    <row r="116" spans="1:9" s="57" customFormat="1" ht="13.5">
      <c r="A116" s="241"/>
      <c r="B116" s="244"/>
      <c r="C116" s="247"/>
      <c r="D116" s="58"/>
      <c r="E116" s="63" t="s">
        <v>11</v>
      </c>
      <c r="F116" s="64">
        <v>4680000</v>
      </c>
      <c r="G116" s="64">
        <v>0</v>
      </c>
      <c r="H116" s="64">
        <v>4184170</v>
      </c>
      <c r="I116" s="81">
        <v>8864170</v>
      </c>
    </row>
    <row r="117" spans="1:9" s="57" customFormat="1" ht="13.5">
      <c r="A117" s="241"/>
      <c r="B117" s="244"/>
      <c r="C117" s="250"/>
      <c r="D117" s="58"/>
      <c r="E117" s="63" t="s">
        <v>12</v>
      </c>
      <c r="F117" s="64">
        <v>0</v>
      </c>
      <c r="G117" s="64">
        <v>0</v>
      </c>
      <c r="H117" s="64">
        <v>615830</v>
      </c>
      <c r="I117" s="81">
        <v>615830</v>
      </c>
    </row>
    <row r="118" spans="1:9" s="57" customFormat="1" ht="13.5">
      <c r="A118" s="241"/>
      <c r="B118" s="244"/>
      <c r="C118" s="246" t="s">
        <v>63</v>
      </c>
      <c r="D118" s="58"/>
      <c r="E118" s="63" t="s">
        <v>10</v>
      </c>
      <c r="F118" s="64">
        <v>0</v>
      </c>
      <c r="G118" s="64">
        <v>0</v>
      </c>
      <c r="H118" s="64">
        <v>1500000</v>
      </c>
      <c r="I118" s="81">
        <v>1500000</v>
      </c>
    </row>
    <row r="119" spans="1:9" s="57" customFormat="1" ht="13.5">
      <c r="A119" s="241"/>
      <c r="B119" s="244"/>
      <c r="C119" s="247"/>
      <c r="D119" s="58"/>
      <c r="E119" s="63" t="s">
        <v>11</v>
      </c>
      <c r="F119" s="64">
        <v>0</v>
      </c>
      <c r="G119" s="64">
        <v>0</v>
      </c>
      <c r="H119" s="64">
        <v>793090</v>
      </c>
      <c r="I119" s="81">
        <v>793090</v>
      </c>
    </row>
    <row r="120" spans="1:9" s="57" customFormat="1" ht="13.5">
      <c r="A120" s="241"/>
      <c r="B120" s="244"/>
      <c r="C120" s="247"/>
      <c r="D120" s="58"/>
      <c r="E120" s="63" t="s">
        <v>12</v>
      </c>
      <c r="F120" s="64">
        <v>0</v>
      </c>
      <c r="G120" s="64">
        <v>0</v>
      </c>
      <c r="H120" s="64">
        <v>706910</v>
      </c>
      <c r="I120" s="81">
        <v>706910</v>
      </c>
    </row>
    <row r="121" spans="1:9" s="57" customFormat="1" ht="13.5">
      <c r="A121" s="215" t="s">
        <v>66</v>
      </c>
      <c r="B121" s="216"/>
      <c r="C121" s="217"/>
      <c r="D121" s="58"/>
      <c r="E121" s="63" t="s">
        <v>10</v>
      </c>
      <c r="F121" s="64">
        <v>0</v>
      </c>
      <c r="G121" s="64">
        <v>44488000</v>
      </c>
      <c r="H121" s="64">
        <v>0</v>
      </c>
      <c r="I121" s="81">
        <v>44488000</v>
      </c>
    </row>
    <row r="122" spans="1:9" s="57" customFormat="1" ht="13.5">
      <c r="A122" s="218"/>
      <c r="B122" s="219"/>
      <c r="C122" s="220"/>
      <c r="D122" s="58"/>
      <c r="E122" s="63" t="s">
        <v>11</v>
      </c>
      <c r="F122" s="64">
        <v>0</v>
      </c>
      <c r="G122" s="64">
        <v>28460570</v>
      </c>
      <c r="H122" s="64">
        <v>0</v>
      </c>
      <c r="I122" s="81">
        <v>28460570</v>
      </c>
    </row>
    <row r="123" spans="1:9" s="57" customFormat="1" ht="13.5">
      <c r="A123" s="221"/>
      <c r="B123" s="222"/>
      <c r="C123" s="223"/>
      <c r="D123" s="58"/>
      <c r="E123" s="63" t="s">
        <v>12</v>
      </c>
      <c r="F123" s="64">
        <v>0</v>
      </c>
      <c r="G123" s="64">
        <v>16027430</v>
      </c>
      <c r="H123" s="64">
        <v>0</v>
      </c>
      <c r="I123" s="81">
        <v>16027430</v>
      </c>
    </row>
    <row r="124" spans="1:9" s="57" customFormat="1" ht="13.5">
      <c r="A124" s="249"/>
      <c r="B124" s="224" t="s">
        <v>66</v>
      </c>
      <c r="C124" s="217"/>
      <c r="D124" s="58"/>
      <c r="E124" s="63" t="s">
        <v>10</v>
      </c>
      <c r="F124" s="64">
        <v>0</v>
      </c>
      <c r="G124" s="64">
        <v>44488000</v>
      </c>
      <c r="H124" s="64">
        <v>0</v>
      </c>
      <c r="I124" s="81">
        <v>44488000</v>
      </c>
    </row>
    <row r="125" spans="1:9" s="57" customFormat="1" ht="13.5">
      <c r="A125" s="241"/>
      <c r="B125" s="225"/>
      <c r="C125" s="220"/>
      <c r="D125" s="58"/>
      <c r="E125" s="63" t="s">
        <v>11</v>
      </c>
      <c r="F125" s="64">
        <v>0</v>
      </c>
      <c r="G125" s="64">
        <v>28460570</v>
      </c>
      <c r="H125" s="64">
        <v>0</v>
      </c>
      <c r="I125" s="81">
        <v>28460570</v>
      </c>
    </row>
    <row r="126" spans="1:9" s="57" customFormat="1" ht="13.5">
      <c r="A126" s="241"/>
      <c r="B126" s="226"/>
      <c r="C126" s="223"/>
      <c r="D126" s="58"/>
      <c r="E126" s="63" t="s">
        <v>12</v>
      </c>
      <c r="F126" s="64">
        <v>0</v>
      </c>
      <c r="G126" s="64">
        <v>16027430</v>
      </c>
      <c r="H126" s="64">
        <v>0</v>
      </c>
      <c r="I126" s="81">
        <v>16027430</v>
      </c>
    </row>
    <row r="127" spans="1:9" s="57" customFormat="1" ht="13.5">
      <c r="A127" s="241"/>
      <c r="B127" s="243"/>
      <c r="C127" s="246" t="s">
        <v>66</v>
      </c>
      <c r="D127" s="58"/>
      <c r="E127" s="63" t="s">
        <v>10</v>
      </c>
      <c r="F127" s="64">
        <v>0</v>
      </c>
      <c r="G127" s="64">
        <v>44488000</v>
      </c>
      <c r="H127" s="64">
        <v>0</v>
      </c>
      <c r="I127" s="81">
        <v>44488000</v>
      </c>
    </row>
    <row r="128" spans="1:9" s="57" customFormat="1" ht="13.5">
      <c r="A128" s="241"/>
      <c r="B128" s="244"/>
      <c r="C128" s="247"/>
      <c r="D128" s="58"/>
      <c r="E128" s="63" t="s">
        <v>11</v>
      </c>
      <c r="F128" s="64">
        <v>0</v>
      </c>
      <c r="G128" s="64">
        <v>28460570</v>
      </c>
      <c r="H128" s="64">
        <v>0</v>
      </c>
      <c r="I128" s="81">
        <v>28460570</v>
      </c>
    </row>
    <row r="129" spans="1:9" s="57" customFormat="1" ht="14.25" thickBot="1">
      <c r="A129" s="242"/>
      <c r="B129" s="245"/>
      <c r="C129" s="248"/>
      <c r="D129" s="83"/>
      <c r="E129" s="84" t="s">
        <v>12</v>
      </c>
      <c r="F129" s="85">
        <v>0</v>
      </c>
      <c r="G129" s="85">
        <v>16027430</v>
      </c>
      <c r="H129" s="85">
        <v>0</v>
      </c>
      <c r="I129" s="86">
        <v>16027430</v>
      </c>
    </row>
    <row r="130" spans="1:9" s="57" customFormat="1" ht="13.5"/>
    <row r="131" spans="1:9" s="57" customFormat="1" ht="13.5"/>
    <row r="132" spans="1:9" s="57" customFormat="1" ht="13.5"/>
    <row r="133" spans="1:9" s="57" customFormat="1" ht="13.5"/>
    <row r="134" spans="1:9" s="57" customFormat="1" ht="13.5"/>
    <row r="135" spans="1:9" s="57" customFormat="1" ht="13.5"/>
    <row r="136" spans="1:9" s="57" customFormat="1" ht="13.5"/>
    <row r="137" spans="1:9" s="57" customFormat="1" ht="13.5"/>
    <row r="138" spans="1:9" s="57" customFormat="1" ht="13.5"/>
    <row r="139" spans="1:9" s="57" customFormat="1" ht="13.5"/>
    <row r="140" spans="1:9" s="57" customFormat="1" ht="13.5"/>
    <row r="141" spans="1:9" s="57" customFormat="1" ht="13.5"/>
    <row r="142" spans="1:9" s="57" customFormat="1" ht="13.5"/>
    <row r="143" spans="1:9" s="57" customFormat="1" ht="13.5"/>
    <row r="144" spans="1:9" s="57" customFormat="1" ht="13.5"/>
    <row r="145" s="57" customFormat="1" ht="13.5"/>
    <row r="146" s="57" customFormat="1" ht="13.5"/>
    <row r="147" s="57" customFormat="1" ht="13.5"/>
    <row r="148" s="57" customFormat="1" ht="13.5"/>
    <row r="149" s="57" customFormat="1" ht="13.5"/>
    <row r="150" s="57" customFormat="1" ht="13.5"/>
    <row r="151" s="57" customFormat="1" ht="13.5"/>
    <row r="152" s="57" customFormat="1" ht="13.5"/>
    <row r="153" s="57" customFormat="1" ht="13.5"/>
    <row r="154" s="57" customFormat="1" ht="13.5"/>
    <row r="155" s="57" customFormat="1" ht="13.5"/>
    <row r="156" s="57" customFormat="1" ht="13.5"/>
    <row r="157" s="57" customFormat="1" ht="13.5"/>
    <row r="158" s="57" customFormat="1" ht="13.5"/>
    <row r="159" s="57" customFormat="1" ht="13.5"/>
    <row r="160" s="57" customFormat="1" ht="13.5"/>
    <row r="161" s="57" customFormat="1" ht="13.5"/>
    <row r="162" s="57" customFormat="1" ht="13.5"/>
    <row r="163" s="57" customFormat="1" ht="13.5"/>
    <row r="164" s="57" customFormat="1" ht="13.5"/>
    <row r="165" s="57" customFormat="1" ht="13.5"/>
    <row r="166" s="57" customFormat="1" ht="13.5"/>
    <row r="167" s="57" customFormat="1" ht="13.5"/>
    <row r="168" s="57" customFormat="1" ht="13.5"/>
  </sheetData>
  <mergeCells count="113">
    <mergeCell ref="A3:D3"/>
    <mergeCell ref="E3:E4"/>
    <mergeCell ref="F3:F4"/>
    <mergeCell ref="G3:G4"/>
    <mergeCell ref="H3:H4"/>
    <mergeCell ref="I3:I4"/>
    <mergeCell ref="A20:A22"/>
    <mergeCell ref="B20:B22"/>
    <mergeCell ref="C20:C22"/>
    <mergeCell ref="A26:A28"/>
    <mergeCell ref="B26:B28"/>
    <mergeCell ref="C26:C28"/>
    <mergeCell ref="A11:A13"/>
    <mergeCell ref="A23:A25"/>
    <mergeCell ref="B23:B25"/>
    <mergeCell ref="C23:C25"/>
    <mergeCell ref="A14:A16"/>
    <mergeCell ref="B14:B16"/>
    <mergeCell ref="C14:C16"/>
    <mergeCell ref="A17:A19"/>
    <mergeCell ref="B17:B19"/>
    <mergeCell ref="C17:C19"/>
    <mergeCell ref="A29:A31"/>
    <mergeCell ref="A43:A45"/>
    <mergeCell ref="B43:B45"/>
    <mergeCell ref="C43:C45"/>
    <mergeCell ref="A34:A36"/>
    <mergeCell ref="B34:B36"/>
    <mergeCell ref="C34:C36"/>
    <mergeCell ref="A37:A39"/>
    <mergeCell ref="B37:B39"/>
    <mergeCell ref="C37:C39"/>
    <mergeCell ref="A40:A42"/>
    <mergeCell ref="A52:A54"/>
    <mergeCell ref="B52:B54"/>
    <mergeCell ref="C52:C54"/>
    <mergeCell ref="A55:A57"/>
    <mergeCell ref="B55:B57"/>
    <mergeCell ref="C55:C57"/>
    <mergeCell ref="A46:A48"/>
    <mergeCell ref="B46:B48"/>
    <mergeCell ref="C46:C48"/>
    <mergeCell ref="A49:A51"/>
    <mergeCell ref="B49:B51"/>
    <mergeCell ref="C49:C51"/>
    <mergeCell ref="A71:A73"/>
    <mergeCell ref="B71:B73"/>
    <mergeCell ref="C71:C73"/>
    <mergeCell ref="A64:A66"/>
    <mergeCell ref="A68:A70"/>
    <mergeCell ref="B68:B70"/>
    <mergeCell ref="C68:C70"/>
    <mergeCell ref="A58:A60"/>
    <mergeCell ref="B58:B60"/>
    <mergeCell ref="C58:C60"/>
    <mergeCell ref="A83:A85"/>
    <mergeCell ref="B83:B85"/>
    <mergeCell ref="C83:C85"/>
    <mergeCell ref="A86:A88"/>
    <mergeCell ref="B86:B88"/>
    <mergeCell ref="C86:C88"/>
    <mergeCell ref="A80:A82"/>
    <mergeCell ref="B80:B82"/>
    <mergeCell ref="C80:C82"/>
    <mergeCell ref="B95:B97"/>
    <mergeCell ref="C95:C97"/>
    <mergeCell ref="A98:A100"/>
    <mergeCell ref="B98:B100"/>
    <mergeCell ref="C98:C100"/>
    <mergeCell ref="A89:A91"/>
    <mergeCell ref="B89:B91"/>
    <mergeCell ref="C89:C91"/>
    <mergeCell ref="A92:A94"/>
    <mergeCell ref="B92:B94"/>
    <mergeCell ref="C92:C94"/>
    <mergeCell ref="A127:A129"/>
    <mergeCell ref="B127:B129"/>
    <mergeCell ref="C127:C129"/>
    <mergeCell ref="A124:A126"/>
    <mergeCell ref="A109:A111"/>
    <mergeCell ref="A115:A117"/>
    <mergeCell ref="B115:B117"/>
    <mergeCell ref="C115:C117"/>
    <mergeCell ref="A118:A120"/>
    <mergeCell ref="B118:B120"/>
    <mergeCell ref="C118:C120"/>
    <mergeCell ref="A112:A114"/>
    <mergeCell ref="B112:B114"/>
    <mergeCell ref="C112:C114"/>
    <mergeCell ref="A1:I1"/>
    <mergeCell ref="A2:D2"/>
    <mergeCell ref="A121:C123"/>
    <mergeCell ref="B124:C126"/>
    <mergeCell ref="B109:C111"/>
    <mergeCell ref="B103:C105"/>
    <mergeCell ref="B77:C79"/>
    <mergeCell ref="A74:C76"/>
    <mergeCell ref="A61:C63"/>
    <mergeCell ref="B64:C66"/>
    <mergeCell ref="B40:C42"/>
    <mergeCell ref="B29:C31"/>
    <mergeCell ref="B11:C13"/>
    <mergeCell ref="A8:C10"/>
    <mergeCell ref="A33:D33"/>
    <mergeCell ref="A67:D67"/>
    <mergeCell ref="A102:D102"/>
    <mergeCell ref="A5:D7"/>
    <mergeCell ref="A103:A105"/>
    <mergeCell ref="A77:A79"/>
    <mergeCell ref="A106:A108"/>
    <mergeCell ref="B106:B108"/>
    <mergeCell ref="C106:C108"/>
    <mergeCell ref="A95:A97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표지</vt:lpstr>
      <vt:lpstr>총괄</vt:lpstr>
      <vt:lpstr>세입</vt:lpstr>
      <vt:lpstr>세출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2020-01-29T02:08:09Z</cp:lastPrinted>
  <dcterms:created xsi:type="dcterms:W3CDTF">2020-01-28T04:41:07Z</dcterms:created>
  <dcterms:modified xsi:type="dcterms:W3CDTF">2020-02-20T05:21:37Z</dcterms:modified>
</cp:coreProperties>
</file>