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000" windowHeight="10200" tabRatio="808" activeTab="0"/>
  </bookViews>
  <sheets>
    <sheet name="결산서표지" sheetId="1" r:id="rId1"/>
    <sheet name="총괄표" sheetId="2" r:id="rId2"/>
    <sheet name="세입결산" sheetId="3" r:id="rId3"/>
    <sheet name="세출결산" sheetId="4" r:id="rId4"/>
    <sheet name="정부보조금명세서" sheetId="5" r:id="rId5"/>
    <sheet name="사업수입명세서" sheetId="6" r:id="rId6"/>
    <sheet name="사업비명세서" sheetId="7" r:id="rId7"/>
    <sheet name="사무비명세서" sheetId="8" r:id="rId8"/>
    <sheet name="인건비명세서" sheetId="9" r:id="rId9"/>
    <sheet name="잡지출" sheetId="10" r:id="rId10"/>
    <sheet name="후원금수입" sheetId="11" r:id="rId11"/>
    <sheet name="후원품수입" sheetId="12" r:id="rId12"/>
    <sheet name="후원금사용" sheetId="13" r:id="rId13"/>
    <sheet name="후원품사용" sheetId="14" r:id="rId14"/>
    <sheet name="후원금전용계좌" sheetId="15" r:id="rId15"/>
    <sheet name="감사보고서" sheetId="16" r:id="rId16"/>
  </sheets>
  <definedNames>
    <definedName name="_xlnm.Print_Area" localSheetId="3">'세출결산'!$A$1:$H$130</definedName>
  </definedNames>
  <calcPr fullCalcOnLoad="1"/>
</workbook>
</file>

<file path=xl/sharedStrings.xml><?xml version="1.0" encoding="utf-8"?>
<sst xmlns="http://schemas.openxmlformats.org/spreadsheetml/2006/main" count="587" uniqueCount="282">
  <si>
    <t>순번</t>
  </si>
  <si>
    <t>세입</t>
  </si>
  <si>
    <t>세출</t>
  </si>
  <si>
    <t>관</t>
  </si>
  <si>
    <t>항</t>
  </si>
  <si>
    <t>예산액</t>
  </si>
  <si>
    <t>1</t>
  </si>
  <si>
    <t>사업수입</t>
  </si>
  <si>
    <t>2</t>
  </si>
  <si>
    <t>3</t>
  </si>
  <si>
    <t>4</t>
  </si>
  <si>
    <t>5</t>
  </si>
  <si>
    <t>사업비</t>
  </si>
  <si>
    <t>6</t>
  </si>
  <si>
    <t>7</t>
  </si>
  <si>
    <t>8</t>
  </si>
  <si>
    <t>세입 합계</t>
  </si>
  <si>
    <t>세 입 결 산 서</t>
  </si>
  <si>
    <t>(단위 : 원)</t>
  </si>
  <si>
    <t>과목</t>
  </si>
  <si>
    <t>구분</t>
  </si>
  <si>
    <t>보조금</t>
  </si>
  <si>
    <t>시설부담</t>
  </si>
  <si>
    <t>후원금</t>
  </si>
  <si>
    <t>계</t>
  </si>
  <si>
    <t>목</t>
  </si>
  <si>
    <t>총 합 계</t>
  </si>
  <si>
    <t>예산</t>
  </si>
  <si>
    <t>결산</t>
  </si>
  <si>
    <t>증감</t>
  </si>
  <si>
    <t>보조금</t>
  </si>
  <si>
    <t>총합계</t>
  </si>
  <si>
    <t>정부보조금 명세서</t>
  </si>
  <si>
    <t>공문제출번호 :</t>
  </si>
  <si>
    <t>수령일자</t>
  </si>
  <si>
    <t>보조계정(항)</t>
  </si>
  <si>
    <t>보조계정(목)</t>
  </si>
  <si>
    <t>금액(원)</t>
  </si>
  <si>
    <t>보조기관</t>
  </si>
  <si>
    <t>산출내역</t>
  </si>
  <si>
    <t>9</t>
  </si>
  <si>
    <t>10</t>
  </si>
  <si>
    <t>11</t>
  </si>
  <si>
    <t>12</t>
  </si>
  <si>
    <t>13</t>
  </si>
  <si>
    <t>14</t>
  </si>
  <si>
    <t>15</t>
  </si>
  <si>
    <t>총 합계 금액 :</t>
  </si>
  <si>
    <t>사업수입 명세서</t>
  </si>
  <si>
    <t>내역</t>
  </si>
  <si>
    <t>금액</t>
  </si>
  <si>
    <t>비고</t>
  </si>
  <si>
    <t>사업수입 소계</t>
  </si>
  <si>
    <t>사업비 명세서</t>
  </si>
  <si>
    <t>사업비 소계</t>
  </si>
  <si>
    <t>사무비 명세서</t>
  </si>
  <si>
    <t>인건비 명세서</t>
  </si>
  <si>
    <t>인건비 소계</t>
  </si>
  <si>
    <t>잡지출 명세서</t>
  </si>
  <si>
    <t>잡지출 소계</t>
  </si>
  <si>
    <t>후원금(금전)수입명세서</t>
  </si>
  <si>
    <t>후원금종류</t>
  </si>
  <si>
    <t>후원자구분</t>
  </si>
  <si>
    <t>합계</t>
  </si>
  <si>
    <t>사용일자</t>
  </si>
  <si>
    <t>사용내역</t>
  </si>
  <si>
    <t>후원금(물품)수입명세서</t>
  </si>
  <si>
    <t>16</t>
  </si>
  <si>
    <t>17</t>
  </si>
  <si>
    <t>후원금(물품) 사용명세서</t>
  </si>
  <si>
    <t>사용처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</si>
  <si>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</si>
  <si>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</si>
  <si>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</si>
  <si>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</si>
  <si>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</si>
  <si>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</si>
  <si>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</si>
  <si>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</si>
  <si>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</si>
  <si>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</si>
  <si>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</si>
  <si>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</si>
  <si>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</si>
  <si>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</si>
  <si>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</si>
  <si>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</si>
  <si>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</si>
  <si>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</si>
  <si>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</si>
  <si>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</si>
  <si>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</si>
  <si>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</si>
  <si>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</si>
  <si>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</si>
  <si>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</si>
  <si>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</si>
  <si>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</si>
  <si>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</si>
  <si>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</si>
  <si>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</si>
  <si>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</si>
  <si>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</si>
  <si>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</si>
  <si>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</si>
  <si>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</si>
  <si>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</si>
  <si>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</si>
  <si>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</si>
  <si>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</si>
  <si>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</si>
  <si>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</si>
  <si>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</si>
  <si>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</si>
  <si>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</si>
  <si>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</si>
  <si>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</si>
  <si>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</si>
  <si>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</si>
  <si>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</si>
  <si>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</si>
  <si>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</si>
  <si>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</si>
  <si>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</si>
  <si>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</si>
  <si>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</si>
  <si>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</si>
  <si>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</si>
  <si>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</si>
  <si>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</si>
  <si>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</si>
  <si>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</si>
  <si>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</si>
  <si>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</si>
  <si>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</si>
  <si>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</si>
  <si>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</si>
  <si>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</si>
  <si>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</si>
  <si>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</si>
  <si>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</si>
  <si>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</si>
  <si>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후원금 전용계좌</t>
  </si>
  <si>
    <t>금융기관 등의 명칭</t>
  </si>
  <si>
    <t>계좌번호</t>
  </si>
  <si>
    <t>계좌명의</t>
  </si>
  <si>
    <t>순번</t>
  </si>
  <si>
    <t>발생일자</t>
  </si>
  <si>
    <t>기타내용</t>
  </si>
  <si>
    <t>모금자기관여부</t>
  </si>
  <si>
    <t>기부금단체여부</t>
  </si>
  <si>
    <t>내역</t>
  </si>
  <si>
    <t>금액</t>
  </si>
  <si>
    <t>모금자기관여부</t>
  </si>
  <si>
    <t>순번</t>
  </si>
  <si>
    <t>비영리구분</t>
  </si>
  <si>
    <t>기타내용</t>
  </si>
  <si>
    <t>후원자</t>
  </si>
  <si>
    <t>후원품종류</t>
  </si>
  <si>
    <t>후원자구분</t>
  </si>
  <si>
    <t>비영리법인구분</t>
  </si>
  <si>
    <t>품명</t>
  </si>
  <si>
    <t>수량/단위</t>
  </si>
  <si>
    <t>상당금액</t>
  </si>
  <si>
    <t>후원금 사용명세서</t>
  </si>
  <si>
    <t>결연후원금품여부</t>
  </si>
  <si>
    <t>산출기준</t>
  </si>
  <si>
    <t>비고</t>
  </si>
  <si>
    <t>결연후원금품여부</t>
  </si>
  <si>
    <t>상담금액</t>
  </si>
  <si>
    <t>(시설명 : 안동단비마을)</t>
  </si>
  <si>
    <t>(단위:원)</t>
  </si>
  <si>
    <t>결산액</t>
  </si>
  <si>
    <t>증감액</t>
  </si>
  <si>
    <t>입소자부담금</t>
  </si>
  <si>
    <t>입소비용수입</t>
  </si>
  <si>
    <t>사  무  비</t>
  </si>
  <si>
    <t>인건비</t>
  </si>
  <si>
    <t>보조금수입</t>
  </si>
  <si>
    <t>후원금수입</t>
  </si>
  <si>
    <t>요양급여수입</t>
  </si>
  <si>
    <t>차  입  금</t>
  </si>
  <si>
    <t>사  업  비</t>
  </si>
  <si>
    <t>전  입  금</t>
  </si>
  <si>
    <t>이  월  금</t>
  </si>
  <si>
    <t>잡  수  입</t>
  </si>
  <si>
    <t>잡  지  출</t>
  </si>
  <si>
    <t>예  비  비</t>
  </si>
  <si>
    <t>적  립  금</t>
  </si>
  <si>
    <t>준  비  금</t>
  </si>
  <si>
    <t>업무추진비</t>
  </si>
  <si>
    <t>운영비</t>
  </si>
  <si>
    <t>4</t>
  </si>
  <si>
    <t>재산조성비</t>
  </si>
  <si>
    <t>시설비</t>
  </si>
  <si>
    <t>5</t>
  </si>
  <si>
    <t>6</t>
  </si>
  <si>
    <t>사업비</t>
  </si>
  <si>
    <t>잡지출</t>
  </si>
  <si>
    <t>예비비</t>
  </si>
  <si>
    <t>운영충당적립금</t>
  </si>
  <si>
    <t>환경개선준비금</t>
  </si>
  <si>
    <t>세출 합계</t>
  </si>
  <si>
    <t>노인요양시설</t>
  </si>
  <si>
    <t>사회복지법인</t>
  </si>
  <si>
    <t>안   동   단   비   마   을</t>
  </si>
  <si>
    <t>안동시온재단</t>
  </si>
  <si>
    <t>입소비용수입</t>
  </si>
  <si>
    <t>시군구보조금</t>
  </si>
  <si>
    <t>기타보조금</t>
  </si>
  <si>
    <t>지정후원금</t>
  </si>
  <si>
    <t>비지정후원금</t>
  </si>
  <si>
    <t>장기요양급여수입</t>
  </si>
  <si>
    <t>전입금</t>
  </si>
  <si>
    <t>전년도이월금</t>
  </si>
  <si>
    <t>이월금</t>
  </si>
  <si>
    <t>기타예금이자수입</t>
  </si>
  <si>
    <t>기타잡수입</t>
  </si>
  <si>
    <t>잡수입</t>
  </si>
  <si>
    <t>급여</t>
  </si>
  <si>
    <t>제수당</t>
  </si>
  <si>
    <t>퇴직금 및 퇴직적립금</t>
  </si>
  <si>
    <t>사회보험부담금</t>
  </si>
  <si>
    <t>기타후생경비</t>
  </si>
  <si>
    <t>인건비</t>
  </si>
  <si>
    <t>기관운영비</t>
  </si>
  <si>
    <t>회의비</t>
  </si>
  <si>
    <t>업무추진비</t>
  </si>
  <si>
    <t>여비</t>
  </si>
  <si>
    <t>수용비 및 수수료</t>
  </si>
  <si>
    <t>차량비</t>
  </si>
  <si>
    <t>기타운영비</t>
  </si>
  <si>
    <t>운영비</t>
  </si>
  <si>
    <t>시설비</t>
  </si>
  <si>
    <t>자산취득비</t>
  </si>
  <si>
    <t>시설장비유지비</t>
  </si>
  <si>
    <t>재산조성비</t>
  </si>
  <si>
    <t>생계비</t>
  </si>
  <si>
    <t>수용기관경비</t>
  </si>
  <si>
    <t>잡지출</t>
  </si>
  <si>
    <t>예비비</t>
  </si>
  <si>
    <t>반환금</t>
  </si>
  <si>
    <t>예비비 및 기타</t>
  </si>
  <si>
    <t>운영충당적립금</t>
  </si>
  <si>
    <t>소 계</t>
  </si>
  <si>
    <t>입소자
부담금수입</t>
  </si>
  <si>
    <t>보조금
수입</t>
  </si>
  <si>
    <t>후원금
수입</t>
  </si>
  <si>
    <t>요양급여
수입</t>
  </si>
  <si>
    <t>입소비용
수입</t>
  </si>
  <si>
    <t>보조금
수입</t>
  </si>
  <si>
    <t>요양급여
수입</t>
  </si>
  <si>
    <t>법인전입금
(후원금)</t>
  </si>
  <si>
    <t>전년도이월금
(후원금)</t>
  </si>
  <si>
    <t>■사업명    : 전체</t>
  </si>
  <si>
    <t>(안동단비마을)</t>
  </si>
  <si>
    <t>잡수입</t>
  </si>
  <si>
    <t>세입총액 :</t>
  </si>
  <si>
    <t>세출총액 :</t>
  </si>
  <si>
    <t>이 월 금 :</t>
  </si>
  <si>
    <t>2019년도</t>
  </si>
  <si>
    <t>2020년   2월   일</t>
  </si>
  <si>
    <t>2019년도 결산총괄표</t>
  </si>
  <si>
    <t>세 출 결 산 서</t>
  </si>
  <si>
    <t>■사업명  : 전체</t>
  </si>
  <si>
    <t>(단위 : 원)</t>
  </si>
  <si>
    <t>사무비</t>
  </si>
  <si>
    <t>소 계</t>
  </si>
  <si>
    <t>(안동단비마을)</t>
  </si>
  <si>
    <t>운영비</t>
  </si>
  <si>
    <t>합 계</t>
  </si>
  <si>
    <t>직책보조비</t>
  </si>
  <si>
    <t>공공요금 및 제세공과금</t>
  </si>
  <si>
    <t>의료비</t>
  </si>
  <si>
    <t>장의비</t>
  </si>
  <si>
    <t>프로그램 사업비</t>
  </si>
  <si>
    <t>과년도지출</t>
  </si>
  <si>
    <t>과년도지출</t>
  </si>
  <si>
    <t>적립금 및 준비금</t>
  </si>
  <si>
    <t>시설환경 개선준비금</t>
  </si>
  <si>
    <t>과년도지출</t>
  </si>
  <si>
    <t>안동단비마을 시설회계 세입ㆍ세출 결산서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</si>
</sst>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#,##0;[Black]&quot;△&quot;#,##0"/>
    <numFmt numFmtId="179" formatCode="####\-##\-##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[Red]#,##0"/>
    <numFmt numFmtId="187" formatCode="#,##0_);[Red]\(#,##0\)"/>
  </numFmts>
  <fonts count="117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26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b/>
      <sz val="10"/>
      <color indexed="8"/>
      <name val="굴림체"/>
      <family val="3"/>
    </font>
    <font>
      <b/>
      <sz val="9"/>
      <color indexed="8"/>
      <name val="굴림체"/>
      <family val="3"/>
    </font>
    <font>
      <sz val="9"/>
      <color indexed="8"/>
      <name val="돋움"/>
      <family val="3"/>
    </font>
    <font>
      <sz val="11"/>
      <color indexed="8"/>
      <name val="굴림체"/>
      <family val="3"/>
    </font>
    <font>
      <sz val="11"/>
      <name val="맑은 고딕"/>
      <family val="3"/>
    </font>
    <font>
      <b/>
      <sz val="18"/>
      <name val="맑은 고딕"/>
      <family val="3"/>
    </font>
    <font>
      <b/>
      <u val="single"/>
      <sz val="12"/>
      <name val="맑은 고딕"/>
      <family val="3"/>
    </font>
    <font>
      <b/>
      <sz val="14"/>
      <name val="맑은 고딕"/>
      <family val="3"/>
    </font>
    <font>
      <b/>
      <sz val="26"/>
      <color indexed="8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12"/>
      <color indexed="8"/>
      <name val="맑은 고딕"/>
      <family val="3"/>
    </font>
    <font>
      <b/>
      <sz val="12"/>
      <color indexed="62"/>
      <name val="맑은 고딕"/>
      <family val="3"/>
    </font>
    <font>
      <sz val="15"/>
      <color indexed="8"/>
      <name val="맑은 고딕"/>
      <family val="3"/>
    </font>
    <font>
      <b/>
      <sz val="15"/>
      <color indexed="62"/>
      <name val="맑은 고딕"/>
      <family val="3"/>
    </font>
    <font>
      <sz val="14"/>
      <color indexed="8"/>
      <name val="맑은 고딕"/>
      <family val="3"/>
    </font>
    <font>
      <b/>
      <sz val="18"/>
      <color indexed="8"/>
      <name val="맑은 고딕"/>
      <family val="3"/>
    </font>
    <font>
      <b/>
      <sz val="18"/>
      <color indexed="62"/>
      <name val="맑은 고딕"/>
      <family val="3"/>
    </font>
    <font>
      <sz val="18"/>
      <color indexed="8"/>
      <name val="맑은 고딕"/>
      <family val="3"/>
    </font>
    <font>
      <b/>
      <sz val="24"/>
      <name val="맑은 고딕"/>
      <family val="3"/>
    </font>
    <font>
      <b/>
      <sz val="14"/>
      <color indexed="8"/>
      <name val="맑은 고딕"/>
      <family val="3"/>
    </font>
    <font>
      <b/>
      <u val="single"/>
      <sz val="28"/>
      <color indexed="8"/>
      <name val="맑은 고딕"/>
      <family val="3"/>
    </font>
    <font>
      <b/>
      <sz val="15"/>
      <color indexed="8"/>
      <name val="맑은 고딕"/>
      <family val="3"/>
    </font>
    <font>
      <sz val="18"/>
      <color indexed="8"/>
      <name val="돋움"/>
      <family val="3"/>
    </font>
    <font>
      <b/>
      <u val="single"/>
      <sz val="40"/>
      <color indexed="8"/>
      <name val="맑은 고딕"/>
      <family val="3"/>
    </font>
    <font>
      <sz val="40"/>
      <color indexed="8"/>
      <name val="맑은 고딕"/>
      <family val="3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sz val="2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b/>
      <sz val="10"/>
      <color rgb="FF000000"/>
      <name val="굴림체"/>
      <family val="3"/>
    </font>
    <font>
      <b/>
      <sz val="9"/>
      <color rgb="FF000000"/>
      <name val="굴림체"/>
      <family val="3"/>
    </font>
    <font>
      <sz val="9"/>
      <color theme="1"/>
      <name val="돋움"/>
      <family val="3"/>
    </font>
    <font>
      <sz val="11"/>
      <color rgb="FF000000"/>
      <name val="굴림체"/>
      <family val="3"/>
    </font>
    <font>
      <sz val="11"/>
      <name val="Cambria"/>
      <family val="3"/>
    </font>
    <font>
      <sz val="11"/>
      <color theme="1"/>
      <name val="Cambria"/>
      <family val="3"/>
    </font>
    <font>
      <b/>
      <sz val="18"/>
      <name val="Cambria"/>
      <family val="3"/>
    </font>
    <font>
      <b/>
      <u val="single"/>
      <sz val="12"/>
      <name val="Cambria"/>
      <family val="3"/>
    </font>
    <font>
      <b/>
      <sz val="14"/>
      <name val="Cambria"/>
      <family val="3"/>
    </font>
    <font>
      <b/>
      <sz val="26"/>
      <color rgb="FF000000"/>
      <name val="Cambria"/>
      <family val="3"/>
    </font>
    <font>
      <b/>
      <sz val="12"/>
      <color indexed="8"/>
      <name val="Cambria"/>
      <family val="3"/>
    </font>
    <font>
      <sz val="10"/>
      <color rgb="FF000000"/>
      <name val="Cambria"/>
      <family val="3"/>
    </font>
    <font>
      <sz val="10"/>
      <name val="Cambria"/>
      <family val="3"/>
    </font>
    <font>
      <sz val="10"/>
      <color theme="1"/>
      <name val="Cambria"/>
      <family val="3"/>
    </font>
    <font>
      <sz val="12"/>
      <color indexed="8"/>
      <name val="Cambria"/>
      <family val="3"/>
    </font>
    <font>
      <b/>
      <sz val="12"/>
      <color theme="1"/>
      <name val="Cambria"/>
      <family val="3"/>
    </font>
    <font>
      <b/>
      <sz val="12"/>
      <color rgb="FF286892"/>
      <name val="Cambria"/>
      <family val="3"/>
    </font>
    <font>
      <sz val="11"/>
      <color rgb="FF000000"/>
      <name val="Cambria"/>
      <family val="3"/>
    </font>
    <font>
      <sz val="15"/>
      <color theme="1"/>
      <name val="Cambria"/>
      <family val="3"/>
    </font>
    <font>
      <sz val="15"/>
      <color indexed="8"/>
      <name val="Cambria"/>
      <family val="3"/>
    </font>
    <font>
      <b/>
      <sz val="15"/>
      <color rgb="FF286892"/>
      <name val="Cambria"/>
      <family val="3"/>
    </font>
    <font>
      <sz val="14"/>
      <color theme="1"/>
      <name val="Cambria"/>
      <family val="3"/>
    </font>
    <font>
      <b/>
      <sz val="18"/>
      <color theme="1"/>
      <name val="Cambria"/>
      <family val="3"/>
    </font>
    <font>
      <b/>
      <sz val="18"/>
      <color rgb="FF286892"/>
      <name val="Cambria"/>
      <family val="3"/>
    </font>
    <font>
      <sz val="18"/>
      <color rgb="FF000000"/>
      <name val="Cambria"/>
      <family val="3"/>
    </font>
    <font>
      <sz val="18"/>
      <color theme="1"/>
      <name val="Cambria"/>
      <family val="3"/>
    </font>
    <font>
      <sz val="18"/>
      <color indexed="8"/>
      <name val="Cambria"/>
      <family val="3"/>
    </font>
    <font>
      <b/>
      <sz val="24"/>
      <name val="Cambria"/>
      <family val="3"/>
    </font>
    <font>
      <b/>
      <sz val="14"/>
      <color indexed="8"/>
      <name val="Cambria"/>
      <family val="3"/>
    </font>
    <font>
      <b/>
      <u val="single"/>
      <sz val="28"/>
      <color indexed="8"/>
      <name val="Cambria"/>
      <family val="3"/>
    </font>
    <font>
      <b/>
      <sz val="14"/>
      <color theme="1"/>
      <name val="Cambria"/>
      <family val="3"/>
    </font>
    <font>
      <b/>
      <u val="single"/>
      <sz val="40"/>
      <color indexed="8"/>
      <name val="Cambria"/>
      <family val="3"/>
    </font>
    <font>
      <sz val="40"/>
      <color theme="1"/>
      <name val="Cambria"/>
      <family val="3"/>
    </font>
    <font>
      <b/>
      <sz val="18"/>
      <color indexed="8"/>
      <name val="Cambria"/>
      <family val="3"/>
    </font>
    <font>
      <sz val="18"/>
      <color theme="1"/>
      <name val="돋움"/>
      <family val="3"/>
    </font>
    <font>
      <b/>
      <sz val="15"/>
      <color indexed="8"/>
      <name val="Cambria"/>
      <family val="3"/>
    </font>
    <font>
      <b/>
      <sz val="26"/>
      <color rgb="FF000000"/>
      <name val="굴림체"/>
      <family val="3"/>
    </font>
    <font>
      <sz val="9"/>
      <color rgb="FF000000"/>
      <name val="굴림"/>
      <family val="3"/>
    </font>
    <font>
      <sz val="20"/>
      <color theme="1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>
        <color rgb="FF000000"/>
      </left>
      <right style="thin">
        <color rgb="FF000000"/>
      </right>
      <top style="thin">
        <color rgb="FF000000"/>
      </top>
      <bottom style="double"/>
    </border>
    <border>
      <left>
        <color rgb="FF000000"/>
      </left>
      <right style="medium"/>
      <top style="thin">
        <color rgb="FF000000"/>
      </top>
      <bottom style="double"/>
    </border>
    <border>
      <left>
        <color indexed="63"/>
      </left>
      <right>
        <color rgb="FF000000"/>
      </right>
      <top style="thin">
        <color rgb="FF000000"/>
      </top>
      <bottom style="double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/>
      <top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 style="medium"/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rgb="FF000000"/>
      </left>
      <right style="thin">
        <color rgb="FF000000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>
        <color rgb="FF000000"/>
      </top>
      <bottom style="double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/>
    </border>
    <border>
      <left style="thin">
        <color rgb="FF000000"/>
      </left>
      <right style="medium"/>
      <top>
        <color rgb="FF000000"/>
      </top>
      <bottom style="medium"/>
    </border>
    <border>
      <left>
        <color indexed="63"/>
      </left>
      <right>
        <color indexed="8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/>
      <right/>
      <top/>
      <bottom style="medium"/>
    </border>
    <border>
      <left style="thin"/>
      <right>
        <color indexed="8"/>
      </right>
      <top style="medium"/>
      <bottom>
        <color indexed="63"/>
      </bottom>
    </border>
    <border>
      <left/>
      <right style="thin">
        <color rgb="FF000000"/>
      </right>
      <top/>
      <bottom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medium"/>
      <right style="thin">
        <color rgb="FF000000"/>
      </right>
      <top style="medium"/>
      <bottom>
        <color rgb="FF000000"/>
      </bottom>
    </border>
    <border>
      <left style="thin">
        <color rgb="FF000000"/>
      </left>
      <right>
        <color rgb="FF000000"/>
      </right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medium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31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4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75" fillId="0" borderId="0" applyNumberFormat="0" applyFill="0" applyBorder="0" applyAlignment="0" applyProtection="0"/>
  </cellStyleXfs>
  <cellXfs count="367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left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49" fontId="76" fillId="0" borderId="12" xfId="0" applyNumberFormat="1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49" fontId="77" fillId="0" borderId="14" xfId="0" applyNumberFormat="1" applyFont="1" applyFill="1" applyBorder="1" applyAlignment="1">
      <alignment horizontal="center" vertical="center" wrapText="1"/>
    </xf>
    <xf numFmtId="49" fontId="77" fillId="0" borderId="15" xfId="0" applyNumberFormat="1" applyFont="1" applyFill="1" applyBorder="1" applyAlignment="1">
      <alignment horizontal="left" vertical="center" wrapText="1"/>
    </xf>
    <xf numFmtId="49" fontId="76" fillId="0" borderId="0" xfId="0" applyNumberFormat="1" applyFont="1" applyFill="1" applyBorder="1" applyAlignment="1">
      <alignment horizontal="left" vertical="center" wrapText="1"/>
    </xf>
    <xf numFmtId="49" fontId="77" fillId="0" borderId="16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76" fillId="0" borderId="10" xfId="0" applyNumberFormat="1" applyFont="1" applyFill="1" applyBorder="1" applyAlignment="1">
      <alignment horizontal="center" vertical="center" wrapText="1"/>
    </xf>
    <xf numFmtId="49" fontId="78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76" fillId="0" borderId="10" xfId="0" applyNumberFormat="1" applyFont="1" applyFill="1" applyBorder="1" applyAlignment="1">
      <alignment horizontal="center" vertical="center" wrapText="1"/>
    </xf>
    <xf numFmtId="176" fontId="76" fillId="0" borderId="10" xfId="0" applyNumberFormat="1" applyFont="1" applyFill="1" applyBorder="1" applyAlignment="1">
      <alignment horizontal="right" vertical="center" wrapText="1"/>
    </xf>
    <xf numFmtId="179" fontId="76" fillId="0" borderId="18" xfId="0" applyNumberFormat="1" applyFont="1" applyFill="1" applyBorder="1" applyAlignment="1">
      <alignment horizontal="center" vertical="center" wrapText="1"/>
    </xf>
    <xf numFmtId="49" fontId="76" fillId="0" borderId="18" xfId="0" applyNumberFormat="1" applyFont="1" applyFill="1" applyBorder="1" applyAlignment="1">
      <alignment horizontal="center" vertical="center" wrapText="1"/>
    </xf>
    <xf numFmtId="180" fontId="76" fillId="0" borderId="18" xfId="0" applyNumberFormat="1" applyFont="1" applyFill="1" applyBorder="1" applyAlignment="1">
      <alignment horizontal="center" vertical="center" wrapText="1"/>
    </xf>
    <xf numFmtId="176" fontId="76" fillId="0" borderId="18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79" fillId="33" borderId="12" xfId="0" applyNumberFormat="1" applyFont="1" applyFill="1" applyBorder="1" applyAlignment="1">
      <alignment horizontal="center" vertical="center" wrapText="1"/>
    </xf>
    <xf numFmtId="49" fontId="79" fillId="33" borderId="13" xfId="0" applyNumberFormat="1" applyFont="1" applyFill="1" applyBorder="1" applyAlignment="1">
      <alignment horizontal="center" vertical="center" wrapText="1"/>
    </xf>
    <xf numFmtId="179" fontId="77" fillId="0" borderId="10" xfId="0" applyNumberFormat="1" applyFont="1" applyFill="1" applyBorder="1" applyAlignment="1">
      <alignment horizontal="center" vertical="center" wrapText="1"/>
    </xf>
    <xf numFmtId="180" fontId="77" fillId="0" borderId="10" xfId="0" applyNumberFormat="1" applyFont="1" applyFill="1" applyBorder="1" applyAlignment="1">
      <alignment horizontal="center" vertical="center" wrapText="1"/>
    </xf>
    <xf numFmtId="176" fontId="77" fillId="0" borderId="10" xfId="0" applyNumberFormat="1" applyFont="1" applyFill="1" applyBorder="1" applyAlignment="1">
      <alignment horizontal="right" vertical="center" wrapText="1"/>
    </xf>
    <xf numFmtId="179" fontId="77" fillId="0" borderId="15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/>
    </xf>
    <xf numFmtId="179" fontId="77" fillId="0" borderId="18" xfId="0" applyNumberFormat="1" applyFont="1" applyFill="1" applyBorder="1" applyAlignment="1">
      <alignment horizontal="center" vertical="center" wrapText="1"/>
    </xf>
    <xf numFmtId="180" fontId="77" fillId="0" borderId="18" xfId="0" applyNumberFormat="1" applyFont="1" applyFill="1" applyBorder="1" applyAlignment="1">
      <alignment horizontal="center" vertical="center" wrapText="1"/>
    </xf>
    <xf numFmtId="176" fontId="77" fillId="0" borderId="18" xfId="0" applyNumberFormat="1" applyFont="1" applyFill="1" applyBorder="1" applyAlignment="1">
      <alignment horizontal="right" vertical="center" wrapText="1"/>
    </xf>
    <xf numFmtId="179" fontId="77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9" fillId="33" borderId="12" xfId="0" applyNumberFormat="1" applyFont="1" applyFill="1" applyBorder="1" applyAlignment="1">
      <alignment horizontal="center" vertical="center" wrapText="1"/>
    </xf>
    <xf numFmtId="179" fontId="76" fillId="0" borderId="25" xfId="0" applyNumberFormat="1" applyFont="1" applyFill="1" applyBorder="1" applyAlignment="1">
      <alignment horizontal="center" vertical="center" wrapText="1"/>
    </xf>
    <xf numFmtId="49" fontId="76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49" fontId="76" fillId="35" borderId="25" xfId="0" applyNumberFormat="1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81" fillId="33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78" fillId="36" borderId="25" xfId="0" applyNumberFormat="1" applyFont="1" applyFill="1" applyBorder="1" applyAlignment="1">
      <alignment horizontal="center" vertical="center" wrapText="1"/>
    </xf>
    <xf numFmtId="0" fontId="0" fillId="37" borderId="25" xfId="0" applyFill="1" applyBorder="1" applyAlignment="1">
      <alignment vertical="center"/>
    </xf>
    <xf numFmtId="181" fontId="0" fillId="34" borderId="26" xfId="0" applyNumberForma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49" fontId="87" fillId="0" borderId="0" xfId="0" applyNumberFormat="1" applyFont="1" applyFill="1" applyBorder="1" applyAlignment="1">
      <alignment horizontal="center" vertical="center" wrapText="1"/>
    </xf>
    <xf numFmtId="49" fontId="88" fillId="0" borderId="0" xfId="0" applyNumberFormat="1" applyFont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center" vertical="center" wrapText="1"/>
    </xf>
    <xf numFmtId="49" fontId="89" fillId="0" borderId="27" xfId="0" applyNumberFormat="1" applyFont="1" applyFill="1" applyBorder="1" applyAlignment="1">
      <alignment horizontal="center" vertical="center" wrapText="1"/>
    </xf>
    <xf numFmtId="49" fontId="89" fillId="0" borderId="28" xfId="0" applyNumberFormat="1" applyFont="1" applyFill="1" applyBorder="1" applyAlignment="1">
      <alignment horizontal="center" vertical="center" wrapText="1"/>
    </xf>
    <xf numFmtId="49" fontId="89" fillId="0" borderId="29" xfId="0" applyNumberFormat="1" applyFont="1" applyFill="1" applyBorder="1" applyAlignment="1">
      <alignment horizontal="center" vertical="center" wrapText="1"/>
    </xf>
    <xf numFmtId="49" fontId="89" fillId="0" borderId="30" xfId="0" applyNumberFormat="1" applyFont="1" applyFill="1" applyBorder="1" applyAlignment="1">
      <alignment horizontal="center" vertical="center" wrapText="1"/>
    </xf>
    <xf numFmtId="49" fontId="89" fillId="0" borderId="31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Fill="1" applyBorder="1" applyAlignment="1">
      <alignment horizontal="center" vertical="center" wrapText="1"/>
    </xf>
    <xf numFmtId="49" fontId="89" fillId="0" borderId="33" xfId="0" applyNumberFormat="1" applyFont="1" applyFill="1" applyBorder="1" applyAlignment="1">
      <alignment horizontal="center" vertical="center" wrapText="1"/>
    </xf>
    <xf numFmtId="41" fontId="90" fillId="0" borderId="34" xfId="48" applyFont="1" applyBorder="1" applyAlignment="1">
      <alignment horizontal="right" vertical="center"/>
      <protection/>
    </xf>
    <xf numFmtId="41" fontId="89" fillId="0" borderId="33" xfId="0" applyNumberFormat="1" applyFont="1" applyFill="1" applyBorder="1" applyAlignment="1">
      <alignment vertical="center" wrapText="1"/>
    </xf>
    <xf numFmtId="41" fontId="89" fillId="0" borderId="35" xfId="0" applyNumberFormat="1" applyFont="1" applyFill="1" applyBorder="1" applyAlignment="1">
      <alignment vertical="center" wrapText="1"/>
    </xf>
    <xf numFmtId="49" fontId="89" fillId="0" borderId="16" xfId="0" applyNumberFormat="1" applyFont="1" applyFill="1" applyBorder="1" applyAlignment="1">
      <alignment horizontal="center" vertical="center" wrapText="1"/>
    </xf>
    <xf numFmtId="41" fontId="89" fillId="0" borderId="36" xfId="0" applyNumberFormat="1" applyFont="1" applyFill="1" applyBorder="1" applyAlignment="1">
      <alignment horizontal="right" vertical="center" wrapText="1"/>
    </xf>
    <xf numFmtId="41" fontId="89" fillId="0" borderId="37" xfId="0" applyNumberFormat="1" applyFont="1" applyFill="1" applyBorder="1" applyAlignment="1">
      <alignment horizontal="right" vertical="center" wrapText="1"/>
    </xf>
    <xf numFmtId="49" fontId="89" fillId="0" borderId="38" xfId="0" applyNumberFormat="1" applyFont="1" applyFill="1" applyBorder="1" applyAlignment="1">
      <alignment horizontal="center" vertical="center" wrapText="1"/>
    </xf>
    <xf numFmtId="49" fontId="89" fillId="0" borderId="39" xfId="0" applyNumberFormat="1" applyFont="1" applyFill="1" applyBorder="1" applyAlignment="1">
      <alignment horizontal="center" vertical="center" wrapText="1"/>
    </xf>
    <xf numFmtId="41" fontId="90" fillId="0" borderId="25" xfId="48" applyFont="1" applyBorder="1" applyAlignment="1">
      <alignment horizontal="right" vertical="center"/>
      <protection/>
    </xf>
    <xf numFmtId="41" fontId="89" fillId="0" borderId="39" xfId="0" applyNumberFormat="1" applyFont="1" applyFill="1" applyBorder="1" applyAlignment="1">
      <alignment vertical="center" wrapText="1"/>
    </xf>
    <xf numFmtId="41" fontId="89" fillId="0" borderId="40" xfId="0" applyNumberFormat="1" applyFont="1" applyFill="1" applyBorder="1" applyAlignment="1">
      <alignment vertical="center" wrapText="1"/>
    </xf>
    <xf numFmtId="41" fontId="89" fillId="0" borderId="10" xfId="0" applyNumberFormat="1" applyFont="1" applyFill="1" applyBorder="1" applyAlignment="1">
      <alignment horizontal="right" vertical="center" wrapText="1"/>
    </xf>
    <xf numFmtId="41" fontId="89" fillId="0" borderId="41" xfId="0" applyNumberFormat="1" applyFont="1" applyFill="1" applyBorder="1" applyAlignment="1">
      <alignment horizontal="right" vertical="center" wrapText="1"/>
    </xf>
    <xf numFmtId="49" fontId="89" fillId="0" borderId="42" xfId="0" applyNumberFormat="1" applyFont="1" applyFill="1" applyBorder="1" applyAlignment="1">
      <alignment horizontal="center" vertical="center" wrapText="1"/>
    </xf>
    <xf numFmtId="41" fontId="89" fillId="0" borderId="16" xfId="0" applyNumberFormat="1" applyFont="1" applyFill="1" applyBorder="1" applyAlignment="1">
      <alignment vertical="center" wrapText="1"/>
    </xf>
    <xf numFmtId="49" fontId="89" fillId="0" borderId="43" xfId="0" applyNumberFormat="1" applyFont="1" applyFill="1" applyBorder="1" applyAlignment="1">
      <alignment horizontal="center" vertical="center" wrapText="1"/>
    </xf>
    <xf numFmtId="41" fontId="90" fillId="0" borderId="25" xfId="48" applyFont="1" applyBorder="1" applyAlignment="1">
      <alignment vertical="center"/>
      <protection/>
    </xf>
    <xf numFmtId="176" fontId="89" fillId="0" borderId="10" xfId="0" applyNumberFormat="1" applyFont="1" applyFill="1" applyBorder="1" applyAlignment="1">
      <alignment horizontal="right" vertical="center" wrapText="1"/>
    </xf>
    <xf numFmtId="49" fontId="89" fillId="0" borderId="44" xfId="0" applyNumberFormat="1" applyFont="1" applyFill="1" applyBorder="1" applyAlignment="1">
      <alignment horizontal="center" vertical="center" wrapText="1"/>
    </xf>
    <xf numFmtId="0" fontId="91" fillId="0" borderId="43" xfId="0" applyFont="1" applyFill="1" applyBorder="1" applyAlignment="1">
      <alignment horizontal="center" vertical="center"/>
    </xf>
    <xf numFmtId="176" fontId="89" fillId="0" borderId="39" xfId="0" applyNumberFormat="1" applyFont="1" applyFill="1" applyBorder="1" applyAlignment="1">
      <alignment horizontal="right" vertical="center" wrapText="1"/>
    </xf>
    <xf numFmtId="177" fontId="89" fillId="0" borderId="41" xfId="0" applyNumberFormat="1" applyFont="1" applyFill="1" applyBorder="1" applyAlignment="1">
      <alignment horizontal="right" vertical="center" wrapText="1"/>
    </xf>
    <xf numFmtId="49" fontId="89" fillId="0" borderId="45" xfId="0" applyNumberFormat="1" applyFont="1" applyFill="1" applyBorder="1" applyAlignment="1">
      <alignment horizontal="center" vertical="center" wrapText="1"/>
    </xf>
    <xf numFmtId="0" fontId="91" fillId="0" borderId="46" xfId="0" applyFont="1" applyFill="1" applyBorder="1" applyAlignment="1">
      <alignment horizontal="center" vertical="center"/>
    </xf>
    <xf numFmtId="176" fontId="89" fillId="0" borderId="47" xfId="0" applyNumberFormat="1" applyFont="1" applyFill="1" applyBorder="1" applyAlignment="1">
      <alignment horizontal="right" vertical="center" wrapText="1"/>
    </xf>
    <xf numFmtId="176" fontId="89" fillId="0" borderId="48" xfId="0" applyNumberFormat="1" applyFont="1" applyFill="1" applyBorder="1" applyAlignment="1">
      <alignment horizontal="right" vertical="center" wrapText="1"/>
    </xf>
    <xf numFmtId="177" fontId="89" fillId="0" borderId="49" xfId="0" applyNumberFormat="1" applyFont="1" applyFill="1" applyBorder="1" applyAlignment="1">
      <alignment horizontal="right" vertical="center" wrapText="1"/>
    </xf>
    <xf numFmtId="49" fontId="89" fillId="0" borderId="50" xfId="0" applyNumberFormat="1" applyFont="1" applyFill="1" applyBorder="1" applyAlignment="1">
      <alignment horizontal="center" vertical="center" wrapText="1"/>
    </xf>
    <xf numFmtId="49" fontId="89" fillId="0" borderId="47" xfId="0" applyNumberFormat="1" applyFont="1" applyFill="1" applyBorder="1" applyAlignment="1">
      <alignment horizontal="center" vertical="center" wrapText="1"/>
    </xf>
    <xf numFmtId="41" fontId="89" fillId="0" borderId="48" xfId="0" applyNumberFormat="1" applyFont="1" applyFill="1" applyBorder="1" applyAlignment="1">
      <alignment horizontal="right" vertical="center" wrapText="1"/>
    </xf>
    <xf numFmtId="41" fontId="89" fillId="0" borderId="49" xfId="0" applyNumberFormat="1" applyFont="1" applyFill="1" applyBorder="1" applyAlignment="1">
      <alignment horizontal="right" vertical="center" wrapText="1"/>
    </xf>
    <xf numFmtId="176" fontId="89" fillId="0" borderId="51" xfId="0" applyNumberFormat="1" applyFont="1" applyFill="1" applyBorder="1" applyAlignment="1">
      <alignment horizontal="right" vertical="center" wrapText="1"/>
    </xf>
    <xf numFmtId="176" fontId="91" fillId="0" borderId="52" xfId="0" applyNumberFormat="1" applyFont="1" applyFill="1" applyBorder="1" applyAlignment="1">
      <alignment vertical="center"/>
    </xf>
    <xf numFmtId="176" fontId="91" fillId="0" borderId="53" xfId="0" applyNumberFormat="1" applyFont="1" applyFill="1" applyBorder="1" applyAlignment="1">
      <alignment vertical="center"/>
    </xf>
    <xf numFmtId="41" fontId="89" fillId="0" borderId="52" xfId="0" applyNumberFormat="1" applyFont="1" applyFill="1" applyBorder="1" applyAlignment="1">
      <alignment horizontal="right" vertical="center" wrapText="1"/>
    </xf>
    <xf numFmtId="41" fontId="91" fillId="0" borderId="52" xfId="0" applyNumberFormat="1" applyFont="1" applyFill="1" applyBorder="1" applyAlignment="1">
      <alignment vertical="center"/>
    </xf>
    <xf numFmtId="41" fontId="91" fillId="0" borderId="53" xfId="0" applyNumberFormat="1" applyFont="1" applyFill="1" applyBorder="1" applyAlignment="1">
      <alignment vertical="center"/>
    </xf>
    <xf numFmtId="41" fontId="82" fillId="0" borderId="0" xfId="48" applyFont="1" applyAlignment="1">
      <alignment horizontal="right"/>
      <protection/>
    </xf>
    <xf numFmtId="41" fontId="82" fillId="0" borderId="0" xfId="48" applyFont="1" applyAlignment="1">
      <alignment/>
      <protection/>
    </xf>
    <xf numFmtId="0" fontId="83" fillId="0" borderId="0" xfId="0" applyFont="1" applyAlignment="1">
      <alignment vertical="center"/>
    </xf>
    <xf numFmtId="0" fontId="92" fillId="0" borderId="0" xfId="0" applyFont="1" applyAlignment="1">
      <alignment horizontal="right"/>
    </xf>
    <xf numFmtId="0" fontId="93" fillId="0" borderId="54" xfId="0" applyFont="1" applyBorder="1" applyAlignment="1">
      <alignment horizontal="center" vertical="center" wrapText="1"/>
    </xf>
    <xf numFmtId="0" fontId="93" fillId="0" borderId="55" xfId="0" applyFont="1" applyBorder="1" applyAlignment="1">
      <alignment horizontal="center" vertical="center" wrapText="1"/>
    </xf>
    <xf numFmtId="0" fontId="94" fillId="7" borderId="16" xfId="0" applyFont="1" applyFill="1" applyBorder="1" applyAlignment="1">
      <alignment horizontal="center" vertical="center" wrapText="1"/>
    </xf>
    <xf numFmtId="176" fontId="94" fillId="7" borderId="16" xfId="0" applyNumberFormat="1" applyFont="1" applyFill="1" applyBorder="1" applyAlignment="1">
      <alignment horizontal="right" vertical="center" wrapText="1"/>
    </xf>
    <xf numFmtId="176" fontId="94" fillId="7" borderId="56" xfId="0" applyNumberFormat="1" applyFont="1" applyFill="1" applyBorder="1" applyAlignment="1">
      <alignment horizontal="right" vertical="center" wrapText="1"/>
    </xf>
    <xf numFmtId="0" fontId="94" fillId="7" borderId="57" xfId="0" applyFont="1" applyFill="1" applyBorder="1" applyAlignment="1">
      <alignment horizontal="center" vertical="center" wrapText="1"/>
    </xf>
    <xf numFmtId="176" fontId="94" fillId="7" borderId="57" xfId="0" applyNumberFormat="1" applyFont="1" applyFill="1" applyBorder="1" applyAlignment="1">
      <alignment horizontal="right" vertical="center" wrapText="1"/>
    </xf>
    <xf numFmtId="176" fontId="94" fillId="7" borderId="58" xfId="0" applyNumberFormat="1" applyFont="1" applyFill="1" applyBorder="1" applyAlignment="1">
      <alignment horizontal="right" vertical="center" wrapText="1"/>
    </xf>
    <xf numFmtId="0" fontId="95" fillId="0" borderId="16" xfId="0" applyFont="1" applyFill="1" applyBorder="1" applyAlignment="1">
      <alignment horizontal="center" vertical="center" wrapText="1"/>
    </xf>
    <xf numFmtId="176" fontId="95" fillId="0" borderId="16" xfId="0" applyNumberFormat="1" applyFont="1" applyFill="1" applyBorder="1" applyAlignment="1">
      <alignment horizontal="right" vertical="center" wrapText="1"/>
    </xf>
    <xf numFmtId="176" fontId="95" fillId="0" borderId="56" xfId="0" applyNumberFormat="1" applyFont="1" applyFill="1" applyBorder="1" applyAlignment="1">
      <alignment horizontal="right" vertical="center" wrapText="1"/>
    </xf>
    <xf numFmtId="0" fontId="95" fillId="0" borderId="57" xfId="0" applyFont="1" applyFill="1" applyBorder="1" applyAlignment="1">
      <alignment horizontal="center" vertical="center" wrapText="1"/>
    </xf>
    <xf numFmtId="176" fontId="95" fillId="0" borderId="57" xfId="0" applyNumberFormat="1" applyFont="1" applyFill="1" applyBorder="1" applyAlignment="1">
      <alignment horizontal="right" vertical="center" wrapText="1"/>
    </xf>
    <xf numFmtId="176" fontId="95" fillId="0" borderId="58" xfId="0" applyNumberFormat="1" applyFont="1" applyFill="1" applyBorder="1" applyAlignment="1">
      <alignment horizontal="right" vertical="center" wrapText="1"/>
    </xf>
    <xf numFmtId="0" fontId="83" fillId="0" borderId="59" xfId="0" applyFont="1" applyBorder="1" applyAlignment="1">
      <alignment horizontal="center" vertical="center"/>
    </xf>
    <xf numFmtId="0" fontId="95" fillId="0" borderId="59" xfId="0" applyFont="1" applyFill="1" applyBorder="1" applyAlignment="1">
      <alignment horizontal="center" vertical="center" wrapText="1"/>
    </xf>
    <xf numFmtId="176" fontId="95" fillId="0" borderId="59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right" vertical="center"/>
    </xf>
    <xf numFmtId="0" fontId="95" fillId="0" borderId="60" xfId="0" applyFont="1" applyFill="1" applyBorder="1" applyAlignment="1">
      <alignment horizontal="center" vertical="center" wrapText="1"/>
    </xf>
    <xf numFmtId="176" fontId="95" fillId="0" borderId="60" xfId="0" applyNumberFormat="1" applyFont="1" applyFill="1" applyBorder="1" applyAlignment="1">
      <alignment horizontal="right" vertical="center" wrapText="1"/>
    </xf>
    <xf numFmtId="176" fontId="95" fillId="0" borderId="61" xfId="0" applyNumberFormat="1" applyFont="1" applyFill="1" applyBorder="1" applyAlignment="1">
      <alignment horizontal="right" vertical="center" wrapText="1"/>
    </xf>
    <xf numFmtId="176" fontId="83" fillId="0" borderId="0" xfId="0" applyNumberFormat="1" applyFont="1" applyAlignment="1">
      <alignment vertical="center"/>
    </xf>
    <xf numFmtId="0" fontId="83" fillId="0" borderId="0" xfId="0" applyFont="1" applyFill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horizontal="right"/>
    </xf>
    <xf numFmtId="0" fontId="96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176" fontId="98" fillId="0" borderId="0" xfId="0" applyNumberFormat="1" applyFont="1" applyFill="1" applyBorder="1" applyAlignment="1">
      <alignment horizontal="right" vertical="center" wrapText="1"/>
    </xf>
    <xf numFmtId="0" fontId="99" fillId="0" borderId="0" xfId="0" applyFont="1" applyAlignment="1">
      <alignment vertical="center"/>
    </xf>
    <xf numFmtId="0" fontId="100" fillId="0" borderId="54" xfId="0" applyFont="1" applyFill="1" applyBorder="1" applyAlignment="1">
      <alignment horizontal="center" vertical="center" wrapText="1"/>
    </xf>
    <xf numFmtId="0" fontId="101" fillId="7" borderId="16" xfId="0" applyFont="1" applyFill="1" applyBorder="1" applyAlignment="1">
      <alignment horizontal="center" vertical="center" wrapText="1"/>
    </xf>
    <xf numFmtId="176" fontId="101" fillId="7" borderId="16" xfId="0" applyNumberFormat="1" applyFont="1" applyFill="1" applyBorder="1" applyAlignment="1">
      <alignment horizontal="right" vertical="center" wrapText="1"/>
    </xf>
    <xf numFmtId="176" fontId="101" fillId="7" borderId="56" xfId="0" applyNumberFormat="1" applyFont="1" applyFill="1" applyBorder="1" applyAlignment="1">
      <alignment horizontal="right" vertical="center" wrapText="1"/>
    </xf>
    <xf numFmtId="0" fontId="102" fillId="0" borderId="39" xfId="0" applyFont="1" applyFill="1" applyBorder="1" applyAlignment="1">
      <alignment horizontal="center" vertical="center" wrapText="1"/>
    </xf>
    <xf numFmtId="176" fontId="102" fillId="0" borderId="39" xfId="0" applyNumberFormat="1" applyFont="1" applyFill="1" applyBorder="1" applyAlignment="1">
      <alignment horizontal="right" vertical="center" wrapText="1"/>
    </xf>
    <xf numFmtId="176" fontId="102" fillId="0" borderId="40" xfId="0" applyNumberFormat="1" applyFont="1" applyFill="1" applyBorder="1" applyAlignment="1">
      <alignment horizontal="right" vertical="center" wrapText="1"/>
    </xf>
    <xf numFmtId="176" fontId="102" fillId="0" borderId="16" xfId="0" applyNumberFormat="1" applyFont="1" applyFill="1" applyBorder="1" applyAlignment="1">
      <alignment horizontal="right" vertical="center" wrapText="1"/>
    </xf>
    <xf numFmtId="176" fontId="102" fillId="0" borderId="56" xfId="0" applyNumberFormat="1" applyFont="1" applyFill="1" applyBorder="1" applyAlignment="1">
      <alignment horizontal="right" vertical="center" wrapText="1"/>
    </xf>
    <xf numFmtId="176" fontId="102" fillId="0" borderId="57" xfId="0" applyNumberFormat="1" applyFont="1" applyFill="1" applyBorder="1" applyAlignment="1">
      <alignment horizontal="right" vertical="center" wrapText="1"/>
    </xf>
    <xf numFmtId="176" fontId="102" fillId="0" borderId="58" xfId="0" applyNumberFormat="1" applyFont="1" applyFill="1" applyBorder="1" applyAlignment="1">
      <alignment horizontal="right" vertical="center" wrapText="1"/>
    </xf>
    <xf numFmtId="0" fontId="103" fillId="0" borderId="59" xfId="0" applyFont="1" applyBorder="1" applyAlignment="1">
      <alignment horizontal="center" vertical="center"/>
    </xf>
    <xf numFmtId="0" fontId="102" fillId="0" borderId="59" xfId="0" applyFont="1" applyFill="1" applyBorder="1" applyAlignment="1">
      <alignment horizontal="center" vertical="center" wrapText="1"/>
    </xf>
    <xf numFmtId="176" fontId="102" fillId="0" borderId="59" xfId="0" applyNumberFormat="1" applyFont="1" applyFill="1" applyBorder="1" applyAlignment="1">
      <alignment horizontal="right" vertical="center" wrapText="1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horizontal="right"/>
    </xf>
    <xf numFmtId="0" fontId="102" fillId="0" borderId="60" xfId="0" applyFont="1" applyFill="1" applyBorder="1" applyAlignment="1">
      <alignment horizontal="center" vertical="center" wrapText="1"/>
    </xf>
    <xf numFmtId="176" fontId="102" fillId="0" borderId="60" xfId="0" applyNumberFormat="1" applyFont="1" applyFill="1" applyBorder="1" applyAlignment="1">
      <alignment horizontal="right" vertical="center" wrapText="1"/>
    </xf>
    <xf numFmtId="176" fontId="102" fillId="0" borderId="61" xfId="0" applyNumberFormat="1" applyFont="1" applyFill="1" applyBorder="1" applyAlignment="1">
      <alignment horizontal="right" vertical="center" wrapText="1"/>
    </xf>
    <xf numFmtId="176" fontId="102" fillId="0" borderId="62" xfId="0" applyNumberFormat="1" applyFont="1" applyFill="1" applyBorder="1" applyAlignment="1">
      <alignment horizontal="right" vertical="center" wrapText="1"/>
    </xf>
    <xf numFmtId="176" fontId="102" fillId="0" borderId="63" xfId="0" applyNumberFormat="1" applyFont="1" applyFill="1" applyBorder="1" applyAlignment="1">
      <alignment horizontal="right" vertical="center" wrapText="1"/>
    </xf>
    <xf numFmtId="0" fontId="103" fillId="0" borderId="0" xfId="0" applyFont="1" applyBorder="1" applyAlignment="1">
      <alignment vertical="center"/>
    </xf>
    <xf numFmtId="0" fontId="104" fillId="0" borderId="0" xfId="0" applyFont="1" applyBorder="1" applyAlignment="1">
      <alignment horizontal="right"/>
    </xf>
    <xf numFmtId="0" fontId="102" fillId="0" borderId="64" xfId="0" applyFont="1" applyFill="1" applyBorder="1" applyAlignment="1">
      <alignment horizontal="center" vertical="center" wrapText="1"/>
    </xf>
    <xf numFmtId="176" fontId="102" fillId="0" borderId="64" xfId="0" applyNumberFormat="1" applyFont="1" applyFill="1" applyBorder="1" applyAlignment="1">
      <alignment horizontal="right" vertical="center" wrapText="1"/>
    </xf>
    <xf numFmtId="176" fontId="102" fillId="0" borderId="65" xfId="0" applyNumberFormat="1" applyFont="1" applyFill="1" applyBorder="1" applyAlignment="1">
      <alignment horizontal="right" vertical="center" wrapText="1"/>
    </xf>
    <xf numFmtId="176" fontId="102" fillId="0" borderId="33" xfId="0" applyNumberFormat="1" applyFont="1" applyFill="1" applyBorder="1" applyAlignment="1">
      <alignment horizontal="right" vertical="center" wrapText="1"/>
    </xf>
    <xf numFmtId="176" fontId="102" fillId="0" borderId="35" xfId="0" applyNumberFormat="1" applyFont="1" applyFill="1" applyBorder="1" applyAlignment="1">
      <alignment horizontal="right" vertical="center" wrapText="1"/>
    </xf>
    <xf numFmtId="0" fontId="102" fillId="0" borderId="66" xfId="0" applyFont="1" applyFill="1" applyBorder="1" applyAlignment="1">
      <alignment horizontal="center" vertical="center" wrapText="1"/>
    </xf>
    <xf numFmtId="0" fontId="103" fillId="0" borderId="66" xfId="0" applyFont="1" applyBorder="1" applyAlignment="1">
      <alignment vertical="center"/>
    </xf>
    <xf numFmtId="0" fontId="104" fillId="0" borderId="66" xfId="0" applyFont="1" applyBorder="1" applyAlignment="1">
      <alignment horizontal="right"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57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102" fillId="0" borderId="62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/>
    </xf>
    <xf numFmtId="176" fontId="102" fillId="0" borderId="0" xfId="0" applyNumberFormat="1" applyFont="1" applyFill="1" applyBorder="1" applyAlignment="1">
      <alignment horizontal="right" vertical="center" wrapText="1"/>
    </xf>
    <xf numFmtId="0" fontId="0" fillId="0" borderId="59" xfId="0" applyBorder="1" applyAlignment="1">
      <alignment horizontal="center" vertical="center"/>
    </xf>
    <xf numFmtId="0" fontId="102" fillId="0" borderId="67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105" fillId="0" borderId="0" xfId="0" applyFont="1" applyAlignment="1">
      <alignment horizontal="left"/>
    </xf>
    <xf numFmtId="49" fontId="89" fillId="0" borderId="48" xfId="0" applyNumberFormat="1" applyFont="1" applyFill="1" applyBorder="1" applyAlignment="1">
      <alignment horizontal="center" vertical="center" wrapText="1"/>
    </xf>
    <xf numFmtId="49" fontId="89" fillId="0" borderId="68" xfId="0" applyNumberFormat="1" applyFont="1" applyFill="1" applyBorder="1" applyAlignment="1">
      <alignment horizontal="center" vertical="center" wrapText="1"/>
    </xf>
    <xf numFmtId="49" fontId="89" fillId="0" borderId="69" xfId="0" applyNumberFormat="1" applyFont="1" applyFill="1" applyBorder="1" applyAlignment="1">
      <alignment horizontal="center" vertical="center" wrapText="1"/>
    </xf>
    <xf numFmtId="0" fontId="91" fillId="0" borderId="70" xfId="0" applyFont="1" applyFill="1" applyBorder="1" applyAlignment="1">
      <alignment vertical="center"/>
    </xf>
    <xf numFmtId="49" fontId="89" fillId="0" borderId="70" xfId="0" applyNumberFormat="1" applyFont="1" applyFill="1" applyBorder="1" applyAlignment="1">
      <alignment horizontal="center" vertical="center" wrapText="1"/>
    </xf>
    <xf numFmtId="0" fontId="91" fillId="0" borderId="52" xfId="0" applyFont="1" applyFill="1" applyBorder="1" applyAlignment="1">
      <alignment vertical="center"/>
    </xf>
    <xf numFmtId="49" fontId="87" fillId="0" borderId="0" xfId="0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left" vertical="center" wrapText="1"/>
    </xf>
    <xf numFmtId="49" fontId="89" fillId="0" borderId="71" xfId="0" applyNumberFormat="1" applyFont="1" applyFill="1" applyBorder="1" applyAlignment="1">
      <alignment horizontal="center" vertical="center" wrapText="1"/>
    </xf>
    <xf numFmtId="49" fontId="89" fillId="0" borderId="54" xfId="0" applyNumberFormat="1" applyFont="1" applyFill="1" applyBorder="1" applyAlignment="1">
      <alignment horizontal="center" vertical="center" wrapText="1"/>
    </xf>
    <xf numFmtId="49" fontId="89" fillId="0" borderId="72" xfId="0" applyNumberFormat="1" applyFont="1" applyFill="1" applyBorder="1" applyAlignment="1">
      <alignment horizontal="center" vertical="center" wrapText="1"/>
    </xf>
    <xf numFmtId="49" fontId="89" fillId="0" borderId="73" xfId="0" applyNumberFormat="1" applyFont="1" applyFill="1" applyBorder="1" applyAlignment="1">
      <alignment horizontal="center" vertical="center" wrapText="1"/>
    </xf>
    <xf numFmtId="49" fontId="89" fillId="0" borderId="74" xfId="0" applyNumberFormat="1" applyFont="1" applyFill="1" applyBorder="1" applyAlignment="1">
      <alignment horizontal="center" vertical="center" wrapText="1"/>
    </xf>
    <xf numFmtId="49" fontId="89" fillId="0" borderId="36" xfId="0" applyNumberFormat="1" applyFont="1" applyFill="1" applyBorder="1" applyAlignment="1">
      <alignment horizontal="center" vertical="center" wrapText="1"/>
    </xf>
    <xf numFmtId="176" fontId="106" fillId="0" borderId="0" xfId="0" applyNumberFormat="1" applyFont="1" applyBorder="1" applyAlignment="1">
      <alignment horizontal="right" vertical="center" wrapText="1" indent="3"/>
    </xf>
    <xf numFmtId="187" fontId="106" fillId="0" borderId="0" xfId="0" applyNumberFormat="1" applyFont="1" applyBorder="1" applyAlignment="1">
      <alignment horizontal="right" vertical="center" wrapText="1" indent="3"/>
    </xf>
    <xf numFmtId="0" fontId="95" fillId="0" borderId="47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95" fillId="0" borderId="45" xfId="0" applyFont="1" applyFill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75" xfId="0" applyFont="1" applyBorder="1" applyAlignment="1">
      <alignment horizontal="center" vertical="center"/>
    </xf>
    <xf numFmtId="0" fontId="95" fillId="0" borderId="47" xfId="0" applyFont="1" applyFill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95" fillId="0" borderId="57" xfId="0" applyFont="1" applyFill="1" applyBorder="1" applyAlignment="1">
      <alignment horizontal="center" vertical="center" wrapText="1"/>
    </xf>
    <xf numFmtId="0" fontId="95" fillId="0" borderId="76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 wrapText="1"/>
    </xf>
    <xf numFmtId="49" fontId="88" fillId="0" borderId="66" xfId="0" applyNumberFormat="1" applyFont="1" applyBorder="1" applyAlignment="1">
      <alignment horizontal="left" vertical="center" wrapText="1"/>
    </xf>
    <xf numFmtId="0" fontId="93" fillId="0" borderId="76" xfId="0" applyFont="1" applyBorder="1" applyAlignment="1">
      <alignment horizontal="center" vertical="center" wrapText="1"/>
    </xf>
    <xf numFmtId="0" fontId="93" fillId="0" borderId="55" xfId="0" applyFont="1" applyBorder="1" applyAlignment="1">
      <alignment horizontal="center" vertical="center" wrapText="1"/>
    </xf>
    <xf numFmtId="0" fontId="95" fillId="0" borderId="32" xfId="0" applyFont="1" applyFill="1" applyBorder="1" applyAlignment="1">
      <alignment horizontal="center" vertical="center" wrapText="1"/>
    </xf>
    <xf numFmtId="49" fontId="107" fillId="0" borderId="0" xfId="0" applyNumberFormat="1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3" fillId="0" borderId="77" xfId="0" applyFont="1" applyBorder="1" applyAlignment="1">
      <alignment horizontal="center" vertical="center" wrapText="1"/>
    </xf>
    <xf numFmtId="0" fontId="93" fillId="0" borderId="73" xfId="0" applyFont="1" applyBorder="1" applyAlignment="1">
      <alignment horizontal="center" vertical="center" wrapText="1"/>
    </xf>
    <xf numFmtId="0" fontId="93" fillId="0" borderId="78" xfId="0" applyFont="1" applyBorder="1" applyAlignment="1">
      <alignment horizontal="center" vertical="center" wrapText="1"/>
    </xf>
    <xf numFmtId="0" fontId="93" fillId="0" borderId="79" xfId="0" applyFont="1" applyBorder="1" applyAlignment="1">
      <alignment horizontal="center" vertical="center" wrapText="1"/>
    </xf>
    <xf numFmtId="0" fontId="108" fillId="7" borderId="80" xfId="0" applyFont="1" applyFill="1" applyBorder="1" applyAlignment="1">
      <alignment horizontal="center" vertical="center" wrapText="1"/>
    </xf>
    <xf numFmtId="0" fontId="108" fillId="7" borderId="0" xfId="0" applyFont="1" applyFill="1" applyBorder="1" applyAlignment="1">
      <alignment horizontal="center" vertical="center" wrapText="1"/>
    </xf>
    <xf numFmtId="0" fontId="108" fillId="7" borderId="68" xfId="0" applyFont="1" applyFill="1" applyBorder="1" applyAlignment="1">
      <alignment horizontal="center" vertical="center" wrapText="1"/>
    </xf>
    <xf numFmtId="0" fontId="108" fillId="7" borderId="81" xfId="0" applyFont="1" applyFill="1" applyBorder="1" applyAlignment="1">
      <alignment horizontal="center" vertical="center" wrapText="1"/>
    </xf>
    <xf numFmtId="0" fontId="108" fillId="7" borderId="66" xfId="0" applyFont="1" applyFill="1" applyBorder="1" applyAlignment="1">
      <alignment horizontal="center" vertical="center" wrapText="1"/>
    </xf>
    <xf numFmtId="0" fontId="108" fillId="7" borderId="82" xfId="0" applyFont="1" applyFill="1" applyBorder="1" applyAlignment="1">
      <alignment horizontal="center" vertical="center" wrapText="1"/>
    </xf>
    <xf numFmtId="0" fontId="102" fillId="0" borderId="8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02" fillId="0" borderId="8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2" fillId="0" borderId="8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2" fillId="0" borderId="47" xfId="0" applyFont="1" applyFill="1" applyBorder="1" applyAlignment="1">
      <alignment horizontal="center" vertical="center" wrapText="1"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57" xfId="0" applyFont="1" applyFill="1" applyBorder="1" applyAlignment="1">
      <alignment horizontal="center" vertical="center" wrapText="1"/>
    </xf>
    <xf numFmtId="49" fontId="109" fillId="0" borderId="0" xfId="0" applyNumberFormat="1" applyFont="1" applyFill="1" applyBorder="1" applyAlignment="1">
      <alignment horizontal="center" vertical="center"/>
    </xf>
    <xf numFmtId="0" fontId="110" fillId="0" borderId="0" xfId="0" applyFont="1" applyFill="1" applyAlignment="1">
      <alignment vertical="center"/>
    </xf>
    <xf numFmtId="0" fontId="102" fillId="0" borderId="16" xfId="0" applyFont="1" applyFill="1" applyBorder="1" applyAlignment="1">
      <alignment horizontal="center" vertical="center" wrapText="1"/>
    </xf>
    <xf numFmtId="0" fontId="102" fillId="0" borderId="47" xfId="0" applyFont="1" applyFill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2" fillId="0" borderId="62" xfId="0" applyFont="1" applyFill="1" applyBorder="1" applyAlignment="1">
      <alignment horizontal="center" vertical="center" wrapText="1"/>
    </xf>
    <xf numFmtId="0" fontId="102" fillId="0" borderId="85" xfId="0" applyFont="1" applyFill="1" applyBorder="1" applyAlignment="1">
      <alignment horizontal="center" vertical="center"/>
    </xf>
    <xf numFmtId="0" fontId="103" fillId="0" borderId="86" xfId="0" applyFont="1" applyBorder="1" applyAlignment="1">
      <alignment horizontal="center" vertical="center"/>
    </xf>
    <xf numFmtId="0" fontId="102" fillId="0" borderId="87" xfId="0" applyFont="1" applyFill="1" applyBorder="1" applyAlignment="1">
      <alignment horizontal="center" vertical="center"/>
    </xf>
    <xf numFmtId="0" fontId="103" fillId="0" borderId="68" xfId="0" applyFont="1" applyBorder="1" applyAlignment="1">
      <alignment horizontal="center" vertical="center"/>
    </xf>
    <xf numFmtId="0" fontId="102" fillId="0" borderId="88" xfId="0" applyFont="1" applyFill="1" applyBorder="1" applyAlignment="1">
      <alignment horizontal="center" vertical="center"/>
    </xf>
    <xf numFmtId="0" fontId="103" fillId="0" borderId="82" xfId="0" applyFont="1" applyBorder="1" applyAlignment="1">
      <alignment horizontal="center" vertical="center"/>
    </xf>
    <xf numFmtId="0" fontId="102" fillId="0" borderId="89" xfId="0" applyFont="1" applyFill="1" applyBorder="1" applyAlignment="1">
      <alignment horizontal="center" vertical="center"/>
    </xf>
    <xf numFmtId="0" fontId="103" fillId="0" borderId="36" xfId="0" applyFont="1" applyBorder="1" applyAlignment="1">
      <alignment horizontal="center" vertical="center"/>
    </xf>
    <xf numFmtId="0" fontId="102" fillId="0" borderId="71" xfId="0" applyFont="1" applyFill="1" applyBorder="1" applyAlignment="1">
      <alignment horizontal="center" vertical="center"/>
    </xf>
    <xf numFmtId="0" fontId="103" fillId="0" borderId="32" xfId="0" applyFont="1" applyBorder="1" applyAlignment="1">
      <alignment horizontal="center" vertical="center"/>
    </xf>
    <xf numFmtId="0" fontId="102" fillId="0" borderId="76" xfId="0" applyFont="1" applyFill="1" applyBorder="1" applyAlignment="1">
      <alignment horizontal="center" vertical="center"/>
    </xf>
    <xf numFmtId="0" fontId="102" fillId="0" borderId="76" xfId="0" applyFont="1" applyFill="1" applyBorder="1" applyAlignment="1">
      <alignment horizontal="center" vertical="center" wrapText="1"/>
    </xf>
    <xf numFmtId="0" fontId="102" fillId="0" borderId="45" xfId="0" applyFont="1" applyFill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103" fillId="0" borderId="62" xfId="0" applyFont="1" applyBorder="1" applyAlignment="1">
      <alignment horizontal="center" vertical="center"/>
    </xf>
    <xf numFmtId="0" fontId="103" fillId="0" borderId="45" xfId="0" applyFont="1" applyBorder="1" applyAlignment="1">
      <alignment horizontal="center" vertical="center"/>
    </xf>
    <xf numFmtId="0" fontId="103" fillId="0" borderId="42" xfId="0" applyFont="1" applyBorder="1" applyAlignment="1">
      <alignment horizontal="center" vertical="center"/>
    </xf>
    <xf numFmtId="0" fontId="103" fillId="0" borderId="87" xfId="0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/>
    </xf>
    <xf numFmtId="49" fontId="111" fillId="0" borderId="0" xfId="0" applyNumberFormat="1" applyFont="1" applyBorder="1" applyAlignment="1">
      <alignment horizontal="left" wrapText="1"/>
    </xf>
    <xf numFmtId="49" fontId="104" fillId="0" borderId="91" xfId="0" applyNumberFormat="1" applyFont="1" applyBorder="1" applyAlignment="1">
      <alignment horizontal="center" vertical="center" wrapText="1"/>
    </xf>
    <xf numFmtId="0" fontId="112" fillId="0" borderId="80" xfId="0" applyFont="1" applyBorder="1" applyAlignment="1">
      <alignment horizontal="center" vertical="center" wrapText="1"/>
    </xf>
    <xf numFmtId="0" fontId="112" fillId="0" borderId="92" xfId="0" applyFont="1" applyBorder="1" applyAlignment="1">
      <alignment horizontal="center" vertical="center" wrapText="1"/>
    </xf>
    <xf numFmtId="49" fontId="104" fillId="0" borderId="93" xfId="0" applyNumberFormat="1" applyFont="1" applyBorder="1" applyAlignment="1">
      <alignment horizontal="center" vertical="center"/>
    </xf>
    <xf numFmtId="0" fontId="112" fillId="0" borderId="94" xfId="0" applyFont="1" applyBorder="1" applyAlignment="1">
      <alignment horizontal="center" vertical="center"/>
    </xf>
    <xf numFmtId="0" fontId="112" fillId="0" borderId="34" xfId="0" applyFont="1" applyBorder="1" applyAlignment="1">
      <alignment horizontal="center" vertical="center"/>
    </xf>
    <xf numFmtId="0" fontId="102" fillId="0" borderId="95" xfId="0" applyFont="1" applyFill="1" applyBorder="1" applyAlignment="1">
      <alignment horizontal="center" vertical="center" wrapText="1"/>
    </xf>
    <xf numFmtId="0" fontId="102" fillId="0" borderId="68" xfId="0" applyFont="1" applyFill="1" applyBorder="1" applyAlignment="1">
      <alignment horizontal="center" vertical="center" wrapText="1"/>
    </xf>
    <xf numFmtId="0" fontId="102" fillId="0" borderId="96" xfId="0" applyFont="1" applyFill="1" applyBorder="1" applyAlignment="1">
      <alignment horizontal="center" vertical="center" wrapText="1"/>
    </xf>
    <xf numFmtId="0" fontId="103" fillId="0" borderId="97" xfId="0" applyFont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/>
    </xf>
    <xf numFmtId="0" fontId="112" fillId="0" borderId="32" xfId="0" applyFont="1" applyBorder="1" applyAlignment="1">
      <alignment vertical="center"/>
    </xf>
    <xf numFmtId="0" fontId="112" fillId="0" borderId="75" xfId="0" applyFont="1" applyBorder="1" applyAlignment="1">
      <alignment vertical="center"/>
    </xf>
    <xf numFmtId="0" fontId="102" fillId="0" borderId="33" xfId="0" applyFont="1" applyFill="1" applyBorder="1" applyAlignment="1">
      <alignment horizontal="center" vertical="center"/>
    </xf>
    <xf numFmtId="0" fontId="103" fillId="0" borderId="57" xfId="0" applyFont="1" applyBorder="1" applyAlignment="1">
      <alignment horizontal="center" vertical="center"/>
    </xf>
    <xf numFmtId="0" fontId="100" fillId="7" borderId="80" xfId="0" applyFont="1" applyFill="1" applyBorder="1" applyAlignment="1">
      <alignment horizontal="center" vertical="center" wrapText="1"/>
    </xf>
    <xf numFmtId="0" fontId="100" fillId="7" borderId="0" xfId="0" applyFont="1" applyFill="1" applyBorder="1" applyAlignment="1">
      <alignment horizontal="center" vertical="center" wrapText="1"/>
    </xf>
    <xf numFmtId="0" fontId="100" fillId="7" borderId="98" xfId="0" applyFont="1" applyFill="1" applyBorder="1" applyAlignment="1">
      <alignment horizontal="center" vertical="center" wrapText="1"/>
    </xf>
    <xf numFmtId="0" fontId="100" fillId="7" borderId="99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>
      <alignment horizontal="center" vertical="center"/>
    </xf>
    <xf numFmtId="0" fontId="102" fillId="0" borderId="75" xfId="0" applyFont="1" applyFill="1" applyBorder="1" applyAlignment="1">
      <alignment horizontal="center" vertical="center"/>
    </xf>
    <xf numFmtId="0" fontId="102" fillId="0" borderId="47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49" fontId="113" fillId="0" borderId="66" xfId="0" applyNumberFormat="1" applyFont="1" applyBorder="1" applyAlignment="1">
      <alignment horizontal="left" vertical="center" wrapText="1"/>
    </xf>
    <xf numFmtId="0" fontId="100" fillId="0" borderId="77" xfId="0" applyFont="1" applyFill="1" applyBorder="1" applyAlignment="1">
      <alignment horizontal="center"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0" borderId="76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49" fontId="77" fillId="0" borderId="4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6" fontId="77" fillId="0" borderId="44" xfId="0" applyNumberFormat="1" applyFont="1" applyFill="1" applyBorder="1" applyAlignment="1">
      <alignment horizontal="right" vertical="center" wrapText="1"/>
    </xf>
    <xf numFmtId="49" fontId="76" fillId="0" borderId="100" xfId="0" applyNumberFormat="1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76" fillId="0" borderId="101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/>
    </xf>
    <xf numFmtId="49" fontId="1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6" fillId="0" borderId="0" xfId="0" applyNumberFormat="1" applyFont="1" applyFill="1" applyBorder="1" applyAlignment="1">
      <alignment horizontal="left" vertical="center" wrapText="1"/>
    </xf>
    <xf numFmtId="49" fontId="115" fillId="0" borderId="0" xfId="0" applyNumberFormat="1" applyFont="1" applyFill="1" applyBorder="1" applyAlignment="1">
      <alignment horizontal="left" vertical="center" wrapText="1"/>
    </xf>
    <xf numFmtId="49" fontId="76" fillId="0" borderId="10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49" fontId="77" fillId="0" borderId="100" xfId="0" applyNumberFormat="1" applyFont="1" applyFill="1" applyBorder="1" applyAlignment="1">
      <alignment horizontal="center" vertical="center" wrapText="1"/>
    </xf>
    <xf numFmtId="176" fontId="77" fillId="0" borderId="101" xfId="0" applyNumberFormat="1" applyFont="1" applyFill="1" applyBorder="1" applyAlignment="1">
      <alignment horizontal="right" vertical="center" wrapText="1"/>
    </xf>
    <xf numFmtId="0" fontId="0" fillId="0" borderId="103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77" fillId="0" borderId="99" xfId="0" applyNumberFormat="1" applyFont="1" applyFill="1" applyBorder="1" applyAlignment="1">
      <alignment horizontal="right" vertical="center" wrapText="1"/>
    </xf>
    <xf numFmtId="0" fontId="0" fillId="0" borderId="99" xfId="0" applyFont="1" applyFill="1" applyBorder="1" applyAlignment="1">
      <alignment vertical="center"/>
    </xf>
    <xf numFmtId="49" fontId="77" fillId="0" borderId="99" xfId="0" applyNumberFormat="1" applyFont="1" applyFill="1" applyBorder="1" applyAlignment="1">
      <alignment horizontal="left" vertical="center" wrapText="1"/>
    </xf>
    <xf numFmtId="49" fontId="76" fillId="0" borderId="105" xfId="0" applyNumberFormat="1" applyFont="1" applyFill="1" applyBorder="1" applyAlignment="1">
      <alignment horizontal="center" vertical="center" wrapText="1"/>
    </xf>
    <xf numFmtId="49" fontId="77" fillId="0" borderId="106" xfId="0" applyNumberFormat="1" applyFont="1" applyFill="1" applyBorder="1" applyAlignment="1">
      <alignment horizontal="left" vertical="center" wrapText="1"/>
    </xf>
    <xf numFmtId="49" fontId="77" fillId="0" borderId="10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176" fontId="76" fillId="35" borderId="25" xfId="0" applyNumberFormat="1" applyFont="1" applyFill="1" applyBorder="1" applyAlignment="1">
      <alignment horizontal="right" vertical="center" wrapText="1"/>
    </xf>
    <xf numFmtId="49" fontId="76" fillId="0" borderId="25" xfId="0" applyNumberFormat="1" applyFont="1" applyFill="1" applyBorder="1" applyAlignment="1">
      <alignment horizontal="center" vertical="center" wrapText="1"/>
    </xf>
    <xf numFmtId="176" fontId="76" fillId="0" borderId="25" xfId="0" applyNumberFormat="1" applyFont="1" applyFill="1" applyBorder="1" applyAlignment="1">
      <alignment horizontal="right" vertical="center" wrapText="1"/>
    </xf>
    <xf numFmtId="49" fontId="81" fillId="33" borderId="25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/>
    </xf>
    <xf numFmtId="49" fontId="76" fillId="0" borderId="18" xfId="0" applyNumberFormat="1" applyFont="1" applyFill="1" applyBorder="1" applyAlignment="1">
      <alignment horizontal="center" vertical="center" wrapText="1"/>
    </xf>
    <xf numFmtId="49" fontId="76" fillId="0" borderId="101" xfId="0" applyNumberFormat="1" applyFont="1" applyFill="1" applyBorder="1" applyAlignment="1">
      <alignment horizontal="center" vertical="center" wrapText="1"/>
    </xf>
    <xf numFmtId="49" fontId="76" fillId="0" borderId="101" xfId="0" applyNumberFormat="1" applyFont="1" applyFill="1" applyBorder="1" applyAlignment="1">
      <alignment horizontal="left" vertical="center" wrapText="1"/>
    </xf>
    <xf numFmtId="49" fontId="76" fillId="0" borderId="106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44" xfId="0" applyNumberFormat="1" applyFont="1" applyFill="1" applyBorder="1" applyAlignment="1">
      <alignment horizontal="center" vertical="center" wrapText="1"/>
    </xf>
    <xf numFmtId="49" fontId="76" fillId="0" borderId="44" xfId="0" applyNumberFormat="1" applyFont="1" applyFill="1" applyBorder="1" applyAlignment="1">
      <alignment horizontal="left" vertical="center" wrapText="1"/>
    </xf>
    <xf numFmtId="49" fontId="78" fillId="33" borderId="10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/>
    </xf>
    <xf numFmtId="49" fontId="78" fillId="33" borderId="102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/>
    </xf>
    <xf numFmtId="49" fontId="76" fillId="0" borderId="25" xfId="0" applyNumberFormat="1" applyFont="1" applyFill="1" applyBorder="1" applyAlignment="1">
      <alignment horizontal="left" vertical="center" wrapText="1"/>
    </xf>
    <xf numFmtId="49" fontId="78" fillId="36" borderId="25" xfId="0" applyNumberFormat="1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49" fontId="77" fillId="0" borderId="43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44" xfId="0" applyNumberFormat="1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vertical="center"/>
    </xf>
    <xf numFmtId="49" fontId="77" fillId="0" borderId="107" xfId="0" applyNumberFormat="1" applyFont="1" applyFill="1" applyBorder="1" applyAlignment="1">
      <alignment horizontal="center" vertical="center" wrapText="1"/>
    </xf>
    <xf numFmtId="49" fontId="77" fillId="0" borderId="18" xfId="0" applyNumberFormat="1" applyFont="1" applyFill="1" applyBorder="1" applyAlignment="1">
      <alignment horizontal="center" vertical="center" wrapText="1"/>
    </xf>
    <xf numFmtId="49" fontId="77" fillId="0" borderId="101" xfId="0" applyNumberFormat="1" applyFont="1" applyFill="1" applyBorder="1" applyAlignment="1">
      <alignment horizontal="center" vertical="center" wrapText="1"/>
    </xf>
    <xf numFmtId="49" fontId="77" fillId="0" borderId="43" xfId="0" applyNumberFormat="1" applyFont="1" applyFill="1" applyBorder="1" applyAlignment="1">
      <alignment horizontal="left" vertical="center" wrapText="1"/>
    </xf>
    <xf numFmtId="49" fontId="77" fillId="0" borderId="10" xfId="0" applyNumberFormat="1" applyFont="1" applyFill="1" applyBorder="1" applyAlignment="1">
      <alignment horizontal="left" vertical="center" wrapText="1"/>
    </xf>
    <xf numFmtId="49" fontId="79" fillId="33" borderId="105" xfId="0" applyNumberFormat="1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vertical="center"/>
    </xf>
    <xf numFmtId="49" fontId="79" fillId="33" borderId="108" xfId="0" applyNumberFormat="1" applyFont="1" applyFill="1" applyBorder="1" applyAlignment="1">
      <alignment horizontal="center" vertical="center" wrapText="1"/>
    </xf>
    <xf numFmtId="49" fontId="79" fillId="33" borderId="12" xfId="0" applyNumberFormat="1" applyFont="1" applyFill="1" applyBorder="1" applyAlignment="1">
      <alignment horizontal="center" vertical="center" wrapText="1"/>
    </xf>
    <xf numFmtId="49" fontId="79" fillId="33" borderId="10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7.99609375" style="53" customWidth="1"/>
    <col min="2" max="2" width="18.88671875" style="53" customWidth="1"/>
    <col min="3" max="3" width="14.88671875" style="53" customWidth="1"/>
    <col min="4" max="4" width="13.88671875" style="53" customWidth="1"/>
    <col min="5" max="5" width="53.5546875" style="53" customWidth="1"/>
    <col min="6" max="6" width="0.88671875" style="53" customWidth="1"/>
    <col min="7" max="7" width="14.99609375" style="53" customWidth="1"/>
    <col min="8" max="16384" width="8.88671875" style="53" customWidth="1"/>
  </cols>
  <sheetData>
    <row r="1" spans="1:5" ht="17.25" customHeight="1">
      <c r="A1" s="52"/>
      <c r="B1" s="52"/>
      <c r="C1" s="52"/>
      <c r="D1" s="52"/>
      <c r="E1" s="52"/>
    </row>
    <row r="2" spans="1:5" ht="35.25" customHeight="1">
      <c r="A2" s="52"/>
      <c r="B2" s="54" t="s">
        <v>260</v>
      </c>
      <c r="C2" s="52"/>
      <c r="D2" s="52"/>
      <c r="E2" s="52"/>
    </row>
    <row r="3" spans="1:5" ht="13.5" customHeight="1">
      <c r="A3" s="52"/>
      <c r="B3" s="52"/>
      <c r="C3" s="52"/>
      <c r="D3" s="52"/>
      <c r="E3" s="52"/>
    </row>
    <row r="4" spans="1:5" ht="16.5">
      <c r="A4" s="52"/>
      <c r="B4" s="52"/>
      <c r="C4" s="52"/>
      <c r="D4" s="52"/>
      <c r="E4" s="52"/>
    </row>
    <row r="5" spans="1:5" ht="49.5" customHeight="1">
      <c r="A5" s="52"/>
      <c r="B5" s="52"/>
      <c r="C5" s="52"/>
      <c r="D5" s="52"/>
      <c r="E5" s="52"/>
    </row>
    <row r="6" spans="1:6" ht="31.5" customHeight="1">
      <c r="A6" s="179" t="s">
        <v>281</v>
      </c>
      <c r="B6" s="179"/>
      <c r="C6" s="179"/>
      <c r="D6" s="179"/>
      <c r="E6" s="179"/>
      <c r="F6" s="179"/>
    </row>
    <row r="7" spans="1:5" ht="13.5" customHeight="1">
      <c r="A7" s="52"/>
      <c r="B7" s="52"/>
      <c r="C7" s="52"/>
      <c r="D7" s="52"/>
      <c r="E7" s="52"/>
    </row>
    <row r="8" spans="1:5" ht="64.5" customHeight="1">
      <c r="A8" s="52"/>
      <c r="B8" s="52"/>
      <c r="C8" s="52"/>
      <c r="D8" s="52"/>
      <c r="E8" s="52"/>
    </row>
    <row r="9" spans="1:6" ht="43.5" customHeight="1">
      <c r="A9" s="180" t="s">
        <v>261</v>
      </c>
      <c r="B9" s="180"/>
      <c r="C9" s="180"/>
      <c r="D9" s="180"/>
      <c r="E9" s="180"/>
      <c r="F9" s="180"/>
    </row>
    <row r="10" spans="1:5" ht="100.5" customHeight="1">
      <c r="A10" s="52"/>
      <c r="B10" s="52"/>
      <c r="C10" s="52"/>
      <c r="D10" s="55" t="s">
        <v>203</v>
      </c>
      <c r="E10" s="52"/>
    </row>
    <row r="11" spans="1:6" ht="18.75" customHeight="1">
      <c r="A11" s="52"/>
      <c r="B11" s="52"/>
      <c r="C11" s="56" t="s">
        <v>204</v>
      </c>
      <c r="D11" s="181" t="s">
        <v>205</v>
      </c>
      <c r="E11" s="181"/>
      <c r="F11" s="181"/>
    </row>
    <row r="12" spans="1:6" ht="18.75" customHeight="1">
      <c r="A12" s="52"/>
      <c r="B12" s="52"/>
      <c r="C12" s="56" t="s">
        <v>206</v>
      </c>
      <c r="D12" s="181"/>
      <c r="E12" s="181"/>
      <c r="F12" s="181"/>
    </row>
    <row r="13" spans="1:5" ht="16.5">
      <c r="A13" s="52"/>
      <c r="B13" s="52"/>
      <c r="C13" s="52"/>
      <c r="D13" s="52"/>
      <c r="E13" s="52"/>
    </row>
  </sheetData>
  <sheetProtection/>
  <mergeCells count="3">
    <mergeCell ref="A6:F6"/>
    <mergeCell ref="A9:F9"/>
    <mergeCell ref="D11:F12"/>
  </mergeCells>
  <printOptions horizontalCentered="1" verticalCentered="1"/>
  <pageMargins left="0.5905511811023623" right="0.5905511811023623" top="0.5905511811023623" bottom="0.5905511811023623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2" sqref="B2:D2"/>
    </sheetView>
  </sheetViews>
  <sheetFormatPr defaultColWidth="8.88671875" defaultRowHeight="13.5"/>
  <cols>
    <col min="1" max="1" width="14.77734375" style="0" customWidth="1"/>
    <col min="2" max="2" width="3.10546875" style="0" customWidth="1"/>
    <col min="4" max="4" width="3.99609375" style="0" customWidth="1"/>
    <col min="5" max="5" width="0.88671875" style="0" customWidth="1"/>
    <col min="6" max="6" width="4.4453125" style="0" customWidth="1"/>
    <col min="8" max="8" width="12.99609375" style="0" customWidth="1"/>
  </cols>
  <sheetData>
    <row r="1" spans="1:9" ht="68.25" customHeight="1">
      <c r="A1" s="308" t="s">
        <v>58</v>
      </c>
      <c r="B1" s="309"/>
      <c r="C1" s="309"/>
      <c r="D1" s="309"/>
      <c r="E1" s="309"/>
      <c r="F1" s="309"/>
      <c r="G1" s="309"/>
      <c r="H1" s="309"/>
      <c r="I1" s="309"/>
    </row>
    <row r="2" spans="1:4" ht="22.5" customHeight="1" thickBot="1">
      <c r="A2" s="10" t="s">
        <v>33</v>
      </c>
      <c r="B2" s="311"/>
      <c r="C2" s="309"/>
      <c r="D2" s="309"/>
    </row>
    <row r="3" spans="1:9" ht="26.25" customHeight="1">
      <c r="A3" s="324" t="s">
        <v>20</v>
      </c>
      <c r="B3" s="313"/>
      <c r="C3" s="6" t="s">
        <v>49</v>
      </c>
      <c r="D3" s="312" t="s">
        <v>50</v>
      </c>
      <c r="E3" s="314"/>
      <c r="F3" s="313"/>
      <c r="G3" s="312" t="s">
        <v>39</v>
      </c>
      <c r="H3" s="313"/>
      <c r="I3" s="7" t="s">
        <v>51</v>
      </c>
    </row>
    <row r="4" spans="1:9" ht="32.25" customHeight="1">
      <c r="A4" s="325"/>
      <c r="B4" s="300"/>
      <c r="C4" s="4"/>
      <c r="D4" s="302"/>
      <c r="E4" s="301"/>
      <c r="F4" s="300"/>
      <c r="G4" s="299"/>
      <c r="H4" s="300"/>
      <c r="I4" s="12"/>
    </row>
    <row r="5" spans="1:9" ht="30" customHeight="1" thickBot="1">
      <c r="A5" s="315" t="s">
        <v>59</v>
      </c>
      <c r="B5" s="304"/>
      <c r="C5" s="305"/>
      <c r="D5" s="316"/>
      <c r="E5" s="304"/>
      <c r="F5" s="305"/>
      <c r="G5" s="304"/>
      <c r="H5" s="304"/>
      <c r="I5" s="307"/>
    </row>
  </sheetData>
  <sheetProtection/>
  <mergeCells count="11">
    <mergeCell ref="A4:B4"/>
    <mergeCell ref="D4:F4"/>
    <mergeCell ref="G4:H4"/>
    <mergeCell ref="A5:C5"/>
    <mergeCell ref="D5:F5"/>
    <mergeCell ref="G5:I5"/>
    <mergeCell ref="A1:I1"/>
    <mergeCell ref="B2:D2"/>
    <mergeCell ref="A3:B3"/>
    <mergeCell ref="D3:F3"/>
    <mergeCell ref="G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U9" sqref="U9"/>
    </sheetView>
  </sheetViews>
  <sheetFormatPr defaultColWidth="8.88671875" defaultRowHeight="13.5"/>
  <cols>
    <col min="1" max="1" width="2.5546875" style="0" customWidth="1"/>
    <col min="2" max="2" width="3.6640625" style="0" customWidth="1"/>
    <col min="5" max="5" width="2.99609375" style="0" customWidth="1"/>
    <col min="6" max="6" width="4.6640625" style="0" customWidth="1"/>
    <col min="7" max="7" width="2.21484375" style="0" customWidth="1"/>
    <col min="8" max="8" width="7.4453125" style="0" customWidth="1"/>
    <col min="9" max="9" width="3.3359375" style="0" customWidth="1"/>
    <col min="10" max="10" width="5.21484375" style="0" customWidth="1"/>
    <col min="11" max="11" width="6.3359375" style="0" customWidth="1"/>
    <col min="12" max="12" width="1.1171875" style="0" customWidth="1"/>
    <col min="13" max="13" width="10.77734375" style="0" customWidth="1"/>
    <col min="14" max="14" width="2.6640625" style="0" customWidth="1"/>
    <col min="15" max="15" width="6.10546875" style="0" customWidth="1"/>
    <col min="16" max="17" width="6.10546875" style="39" customWidth="1"/>
    <col min="18" max="18" width="4.77734375" style="0" customWidth="1"/>
    <col min="19" max="19" width="1.66796875" style="0" customWidth="1"/>
  </cols>
  <sheetData>
    <row r="1" spans="1:19" ht="68.25" customHeight="1">
      <c r="A1" s="308" t="s">
        <v>60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2:4" ht="14.25" customHeight="1">
      <c r="B2" s="311"/>
      <c r="C2" s="309"/>
      <c r="D2" s="309"/>
    </row>
    <row r="3" spans="1:19" ht="37.5" customHeight="1">
      <c r="A3" s="333" t="s">
        <v>154</v>
      </c>
      <c r="B3" s="334"/>
      <c r="C3" s="47" t="s">
        <v>147</v>
      </c>
      <c r="D3" s="333" t="s">
        <v>61</v>
      </c>
      <c r="E3" s="334"/>
      <c r="F3" s="333" t="s">
        <v>62</v>
      </c>
      <c r="G3" s="334"/>
      <c r="H3" s="47" t="s">
        <v>155</v>
      </c>
      <c r="I3" s="333" t="s">
        <v>156</v>
      </c>
      <c r="J3" s="334"/>
      <c r="K3" s="333" t="s">
        <v>149</v>
      </c>
      <c r="L3" s="334"/>
      <c r="M3" s="47" t="s">
        <v>150</v>
      </c>
      <c r="N3" s="333" t="s">
        <v>157</v>
      </c>
      <c r="O3" s="334"/>
      <c r="P3" s="46" t="s">
        <v>151</v>
      </c>
      <c r="Q3" s="46" t="s">
        <v>152</v>
      </c>
      <c r="R3" s="333" t="s">
        <v>51</v>
      </c>
      <c r="S3" s="334"/>
    </row>
    <row r="4" spans="1:19" ht="34.5" customHeight="1">
      <c r="A4" s="331"/>
      <c r="B4" s="328"/>
      <c r="C4" s="41"/>
      <c r="D4" s="331"/>
      <c r="E4" s="328"/>
      <c r="F4" s="331"/>
      <c r="G4" s="328"/>
      <c r="H4" s="42"/>
      <c r="I4" s="328"/>
      <c r="J4" s="328"/>
      <c r="K4" s="331"/>
      <c r="L4" s="328"/>
      <c r="M4" s="43"/>
      <c r="N4" s="332"/>
      <c r="O4" s="328"/>
      <c r="P4" s="43"/>
      <c r="Q4" s="43"/>
      <c r="R4" s="328"/>
      <c r="S4" s="328"/>
    </row>
    <row r="5" spans="1:19" ht="34.5" customHeight="1">
      <c r="A5" s="331"/>
      <c r="B5" s="328"/>
      <c r="C5" s="41"/>
      <c r="D5" s="331"/>
      <c r="E5" s="328"/>
      <c r="F5" s="331"/>
      <c r="G5" s="328"/>
      <c r="H5" s="42"/>
      <c r="I5" s="328"/>
      <c r="J5" s="328"/>
      <c r="K5" s="331"/>
      <c r="L5" s="328"/>
      <c r="M5" s="43"/>
      <c r="N5" s="332"/>
      <c r="O5" s="328"/>
      <c r="P5" s="43"/>
      <c r="Q5" s="43"/>
      <c r="R5" s="328"/>
      <c r="S5" s="328"/>
    </row>
    <row r="6" spans="1:19" ht="34.5" customHeight="1">
      <c r="A6" s="331"/>
      <c r="B6" s="328"/>
      <c r="C6" s="41"/>
      <c r="D6" s="331"/>
      <c r="E6" s="328"/>
      <c r="F6" s="331"/>
      <c r="G6" s="328"/>
      <c r="H6" s="42"/>
      <c r="I6" s="328"/>
      <c r="J6" s="328"/>
      <c r="K6" s="331"/>
      <c r="L6" s="328"/>
      <c r="M6" s="43"/>
      <c r="N6" s="332"/>
      <c r="O6" s="328"/>
      <c r="P6" s="43"/>
      <c r="Q6" s="43"/>
      <c r="R6" s="328"/>
      <c r="S6" s="328"/>
    </row>
    <row r="7" spans="1:19" ht="34.5" customHeight="1">
      <c r="A7" s="331"/>
      <c r="B7" s="328"/>
      <c r="C7" s="41"/>
      <c r="D7" s="331"/>
      <c r="E7" s="328"/>
      <c r="F7" s="331"/>
      <c r="G7" s="328"/>
      <c r="H7" s="42"/>
      <c r="I7" s="328"/>
      <c r="J7" s="328"/>
      <c r="K7" s="331"/>
      <c r="L7" s="328"/>
      <c r="M7" s="43"/>
      <c r="N7" s="332"/>
      <c r="O7" s="328"/>
      <c r="P7" s="43"/>
      <c r="Q7" s="43"/>
      <c r="R7" s="328"/>
      <c r="S7" s="328"/>
    </row>
    <row r="8" spans="1:19" ht="34.5" customHeight="1">
      <c r="A8" s="331"/>
      <c r="B8" s="328"/>
      <c r="C8" s="41"/>
      <c r="D8" s="331"/>
      <c r="E8" s="328"/>
      <c r="F8" s="331"/>
      <c r="G8" s="328"/>
      <c r="H8" s="42"/>
      <c r="I8" s="328"/>
      <c r="J8" s="328"/>
      <c r="K8" s="331"/>
      <c r="L8" s="328"/>
      <c r="M8" s="43"/>
      <c r="N8" s="332"/>
      <c r="O8" s="328"/>
      <c r="P8" s="43"/>
      <c r="Q8" s="43"/>
      <c r="R8" s="328"/>
      <c r="S8" s="328"/>
    </row>
    <row r="9" spans="1:19" ht="34.5" customHeight="1">
      <c r="A9" s="331"/>
      <c r="B9" s="328"/>
      <c r="C9" s="41"/>
      <c r="D9" s="331"/>
      <c r="E9" s="328"/>
      <c r="F9" s="331"/>
      <c r="G9" s="328"/>
      <c r="H9" s="42"/>
      <c r="I9" s="328"/>
      <c r="J9" s="328"/>
      <c r="K9" s="331"/>
      <c r="L9" s="328"/>
      <c r="M9" s="43"/>
      <c r="N9" s="332"/>
      <c r="O9" s="328"/>
      <c r="P9" s="43"/>
      <c r="Q9" s="43"/>
      <c r="R9" s="328"/>
      <c r="S9" s="328"/>
    </row>
    <row r="10" spans="1:19" ht="34.5" customHeight="1">
      <c r="A10" s="331"/>
      <c r="B10" s="328"/>
      <c r="C10" s="41"/>
      <c r="D10" s="331"/>
      <c r="E10" s="328"/>
      <c r="F10" s="331"/>
      <c r="G10" s="328"/>
      <c r="H10" s="42"/>
      <c r="I10" s="328"/>
      <c r="J10" s="328"/>
      <c r="K10" s="331"/>
      <c r="L10" s="328"/>
      <c r="M10" s="43"/>
      <c r="N10" s="332"/>
      <c r="O10" s="328"/>
      <c r="P10" s="43"/>
      <c r="Q10" s="43"/>
      <c r="R10" s="328"/>
      <c r="S10" s="328"/>
    </row>
    <row r="11" spans="1:19" ht="34.5" customHeight="1">
      <c r="A11" s="331"/>
      <c r="B11" s="328"/>
      <c r="C11" s="41"/>
      <c r="D11" s="331"/>
      <c r="E11" s="328"/>
      <c r="F11" s="331"/>
      <c r="G11" s="328"/>
      <c r="H11" s="42"/>
      <c r="I11" s="328"/>
      <c r="J11" s="328"/>
      <c r="K11" s="331"/>
      <c r="L11" s="328"/>
      <c r="M11" s="43"/>
      <c r="N11" s="332"/>
      <c r="O11" s="328"/>
      <c r="P11" s="43"/>
      <c r="Q11" s="43"/>
      <c r="R11" s="328"/>
      <c r="S11" s="328"/>
    </row>
    <row r="12" spans="1:19" ht="34.5" customHeight="1">
      <c r="A12" s="331"/>
      <c r="B12" s="328"/>
      <c r="C12" s="41"/>
      <c r="D12" s="331"/>
      <c r="E12" s="328"/>
      <c r="F12" s="331"/>
      <c r="G12" s="328"/>
      <c r="H12" s="42"/>
      <c r="I12" s="328"/>
      <c r="J12" s="328"/>
      <c r="K12" s="331"/>
      <c r="L12" s="328"/>
      <c r="M12" s="43"/>
      <c r="N12" s="332"/>
      <c r="O12" s="328"/>
      <c r="P12" s="43"/>
      <c r="Q12" s="43"/>
      <c r="R12" s="328"/>
      <c r="S12" s="328"/>
    </row>
    <row r="13" spans="1:19" ht="34.5" customHeight="1">
      <c r="A13" s="331"/>
      <c r="B13" s="328"/>
      <c r="C13" s="41"/>
      <c r="D13" s="331"/>
      <c r="E13" s="328"/>
      <c r="F13" s="331"/>
      <c r="G13" s="328"/>
      <c r="H13" s="42"/>
      <c r="I13" s="328"/>
      <c r="J13" s="328"/>
      <c r="K13" s="331"/>
      <c r="L13" s="328"/>
      <c r="M13" s="43"/>
      <c r="N13" s="332"/>
      <c r="O13" s="328"/>
      <c r="P13" s="43"/>
      <c r="Q13" s="43"/>
      <c r="R13" s="328"/>
      <c r="S13" s="328"/>
    </row>
    <row r="14" spans="1:19" ht="34.5" customHeight="1">
      <c r="A14" s="331"/>
      <c r="B14" s="328"/>
      <c r="C14" s="41"/>
      <c r="D14" s="331"/>
      <c r="E14" s="328"/>
      <c r="F14" s="331"/>
      <c r="G14" s="328"/>
      <c r="H14" s="42"/>
      <c r="I14" s="328"/>
      <c r="J14" s="328"/>
      <c r="K14" s="331"/>
      <c r="L14" s="328"/>
      <c r="M14" s="43"/>
      <c r="N14" s="332"/>
      <c r="O14" s="328"/>
      <c r="P14" s="43"/>
      <c r="Q14" s="43"/>
      <c r="R14" s="328"/>
      <c r="S14" s="328"/>
    </row>
    <row r="15" spans="1:19" ht="34.5" customHeight="1">
      <c r="A15" s="331"/>
      <c r="B15" s="328"/>
      <c r="C15" s="41"/>
      <c r="D15" s="331"/>
      <c r="E15" s="328"/>
      <c r="F15" s="331"/>
      <c r="G15" s="328"/>
      <c r="H15" s="42"/>
      <c r="I15" s="328"/>
      <c r="J15" s="328"/>
      <c r="K15" s="331"/>
      <c r="L15" s="328"/>
      <c r="M15" s="43"/>
      <c r="N15" s="332"/>
      <c r="O15" s="328"/>
      <c r="P15" s="43"/>
      <c r="Q15" s="43"/>
      <c r="R15" s="328"/>
      <c r="S15" s="328"/>
    </row>
    <row r="16" spans="1:19" ht="34.5" customHeight="1">
      <c r="A16" s="331"/>
      <c r="B16" s="328"/>
      <c r="C16" s="41"/>
      <c r="D16" s="331"/>
      <c r="E16" s="328"/>
      <c r="F16" s="331"/>
      <c r="G16" s="328"/>
      <c r="H16" s="42"/>
      <c r="I16" s="328"/>
      <c r="J16" s="328"/>
      <c r="K16" s="331"/>
      <c r="L16" s="328"/>
      <c r="M16" s="43"/>
      <c r="N16" s="332"/>
      <c r="O16" s="328"/>
      <c r="P16" s="43"/>
      <c r="Q16" s="43"/>
      <c r="R16" s="328"/>
      <c r="S16" s="328"/>
    </row>
    <row r="17" spans="1:19" ht="34.5" customHeight="1">
      <c r="A17" s="331"/>
      <c r="B17" s="328"/>
      <c r="C17" s="41"/>
      <c r="D17" s="331"/>
      <c r="E17" s="328"/>
      <c r="F17" s="331"/>
      <c r="G17" s="328"/>
      <c r="H17" s="42"/>
      <c r="I17" s="328"/>
      <c r="J17" s="328"/>
      <c r="K17" s="331"/>
      <c r="L17" s="328"/>
      <c r="M17" s="43"/>
      <c r="N17" s="332"/>
      <c r="O17" s="328"/>
      <c r="P17" s="43"/>
      <c r="Q17" s="43"/>
      <c r="R17" s="328"/>
      <c r="S17" s="328"/>
    </row>
    <row r="18" spans="1:19" ht="34.5" customHeight="1">
      <c r="A18" s="331"/>
      <c r="B18" s="328"/>
      <c r="C18" s="41"/>
      <c r="D18" s="331"/>
      <c r="E18" s="328"/>
      <c r="F18" s="331"/>
      <c r="G18" s="328"/>
      <c r="H18" s="42"/>
      <c r="I18" s="328"/>
      <c r="J18" s="328"/>
      <c r="K18" s="331"/>
      <c r="L18" s="328"/>
      <c r="M18" s="43"/>
      <c r="N18" s="332"/>
      <c r="O18" s="328"/>
      <c r="P18" s="43"/>
      <c r="Q18" s="43"/>
      <c r="R18" s="328"/>
      <c r="S18" s="328"/>
    </row>
    <row r="19" spans="1:19" ht="34.5" customHeight="1">
      <c r="A19" s="329"/>
      <c r="B19" s="329"/>
      <c r="C19" s="44"/>
      <c r="D19" s="329"/>
      <c r="E19" s="329"/>
      <c r="F19" s="329"/>
      <c r="G19" s="329"/>
      <c r="H19" s="45"/>
      <c r="I19" s="329"/>
      <c r="J19" s="329"/>
      <c r="K19" s="329"/>
      <c r="L19" s="329"/>
      <c r="M19" s="45"/>
      <c r="N19" s="330"/>
      <c r="O19" s="329"/>
      <c r="P19" s="45"/>
      <c r="Q19" s="45"/>
      <c r="R19" s="329"/>
      <c r="S19" s="329"/>
    </row>
  </sheetData>
  <sheetProtection/>
  <mergeCells count="121">
    <mergeCell ref="A1:S1"/>
    <mergeCell ref="B2:D2"/>
    <mergeCell ref="A3:B3"/>
    <mergeCell ref="D3:E3"/>
    <mergeCell ref="F3:G3"/>
    <mergeCell ref="I3:J3"/>
    <mergeCell ref="K3:L3"/>
    <mergeCell ref="N3:O3"/>
    <mergeCell ref="R3:S3"/>
    <mergeCell ref="N5:O5"/>
    <mergeCell ref="R5:S5"/>
    <mergeCell ref="A4:B4"/>
    <mergeCell ref="D4:E4"/>
    <mergeCell ref="F4:G4"/>
    <mergeCell ref="I4:J4"/>
    <mergeCell ref="K4:L4"/>
    <mergeCell ref="N4:O4"/>
    <mergeCell ref="F6:G6"/>
    <mergeCell ref="I6:J6"/>
    <mergeCell ref="K6:L6"/>
    <mergeCell ref="N6:O6"/>
    <mergeCell ref="R4:S4"/>
    <mergeCell ref="A5:B5"/>
    <mergeCell ref="D5:E5"/>
    <mergeCell ref="F5:G5"/>
    <mergeCell ref="I5:J5"/>
    <mergeCell ref="K5:L5"/>
    <mergeCell ref="R6:S6"/>
    <mergeCell ref="A7:B7"/>
    <mergeCell ref="D7:E7"/>
    <mergeCell ref="F7:G7"/>
    <mergeCell ref="I7:J7"/>
    <mergeCell ref="K7:L7"/>
    <mergeCell ref="N7:O7"/>
    <mergeCell ref="R7:S7"/>
    <mergeCell ref="A6:B6"/>
    <mergeCell ref="D6:E6"/>
    <mergeCell ref="N9:O9"/>
    <mergeCell ref="R9:S9"/>
    <mergeCell ref="A8:B8"/>
    <mergeCell ref="D8:E8"/>
    <mergeCell ref="F8:G8"/>
    <mergeCell ref="I8:J8"/>
    <mergeCell ref="K8:L8"/>
    <mergeCell ref="N8:O8"/>
    <mergeCell ref="F10:G10"/>
    <mergeCell ref="I10:J10"/>
    <mergeCell ref="K10:L10"/>
    <mergeCell ref="N10:O10"/>
    <mergeCell ref="R8:S8"/>
    <mergeCell ref="A9:B9"/>
    <mergeCell ref="D9:E9"/>
    <mergeCell ref="F9:G9"/>
    <mergeCell ref="I9:J9"/>
    <mergeCell ref="K9:L9"/>
    <mergeCell ref="R10:S10"/>
    <mergeCell ref="A11:B11"/>
    <mergeCell ref="D11:E11"/>
    <mergeCell ref="F11:G11"/>
    <mergeCell ref="I11:J11"/>
    <mergeCell ref="K11:L11"/>
    <mergeCell ref="N11:O11"/>
    <mergeCell ref="R11:S11"/>
    <mergeCell ref="A10:B10"/>
    <mergeCell ref="D10:E10"/>
    <mergeCell ref="N13:O13"/>
    <mergeCell ref="R13:S13"/>
    <mergeCell ref="A12:B12"/>
    <mergeCell ref="D12:E12"/>
    <mergeCell ref="F12:G12"/>
    <mergeCell ref="I12:J12"/>
    <mergeCell ref="K12:L12"/>
    <mergeCell ref="N12:O12"/>
    <mergeCell ref="F14:G14"/>
    <mergeCell ref="I14:J14"/>
    <mergeCell ref="K14:L14"/>
    <mergeCell ref="N14:O14"/>
    <mergeCell ref="R12:S12"/>
    <mergeCell ref="A13:B13"/>
    <mergeCell ref="D13:E13"/>
    <mergeCell ref="F13:G13"/>
    <mergeCell ref="I13:J13"/>
    <mergeCell ref="K13:L13"/>
    <mergeCell ref="R14:S14"/>
    <mergeCell ref="A15:B15"/>
    <mergeCell ref="D15:E15"/>
    <mergeCell ref="F15:G15"/>
    <mergeCell ref="I15:J15"/>
    <mergeCell ref="K15:L15"/>
    <mergeCell ref="N15:O15"/>
    <mergeCell ref="R15:S15"/>
    <mergeCell ref="A14:B14"/>
    <mergeCell ref="D14:E14"/>
    <mergeCell ref="N17:O17"/>
    <mergeCell ref="R17:S17"/>
    <mergeCell ref="A16:B16"/>
    <mergeCell ref="D16:E16"/>
    <mergeCell ref="F16:G16"/>
    <mergeCell ref="I16:J16"/>
    <mergeCell ref="K16:L16"/>
    <mergeCell ref="N16:O16"/>
    <mergeCell ref="F18:G18"/>
    <mergeCell ref="I18:J18"/>
    <mergeCell ref="K18:L18"/>
    <mergeCell ref="N18:O18"/>
    <mergeCell ref="R16:S16"/>
    <mergeCell ref="A17:B17"/>
    <mergeCell ref="D17:E17"/>
    <mergeCell ref="F17:G17"/>
    <mergeCell ref="I17:J17"/>
    <mergeCell ref="K17:L17"/>
    <mergeCell ref="R18:S18"/>
    <mergeCell ref="A19:B19"/>
    <mergeCell ref="D19:E19"/>
    <mergeCell ref="F19:G19"/>
    <mergeCell ref="I19:J19"/>
    <mergeCell ref="K19:L19"/>
    <mergeCell ref="N19:O19"/>
    <mergeCell ref="R19:S19"/>
    <mergeCell ref="A18:B18"/>
    <mergeCell ref="D18:E18"/>
  </mergeCells>
  <printOptions/>
  <pageMargins left="0.47" right="0.2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V18" sqref="V18"/>
    </sheetView>
  </sheetViews>
  <sheetFormatPr defaultColWidth="8.88671875" defaultRowHeight="13.5"/>
  <cols>
    <col min="1" max="1" width="1.66796875" style="0" customWidth="1"/>
    <col min="2" max="2" width="2.88671875" style="0" customWidth="1"/>
    <col min="4" max="4" width="5.99609375" style="0" customWidth="1"/>
    <col min="5" max="5" width="4.4453125" style="0" customWidth="1"/>
    <col min="6" max="6" width="10.3359375" style="0" customWidth="1"/>
    <col min="7" max="7" width="4.4453125" style="0" customWidth="1"/>
    <col min="8" max="8" width="5.77734375" style="0" customWidth="1"/>
    <col min="10" max="10" width="2.99609375" style="0" customWidth="1"/>
    <col min="11" max="11" width="5.6640625" style="0" customWidth="1"/>
    <col min="13" max="13" width="5.6640625" style="0" customWidth="1"/>
    <col min="15" max="15" width="5.99609375" style="0" customWidth="1"/>
    <col min="18" max="18" width="4.5546875" style="0" customWidth="1"/>
    <col min="19" max="19" width="3.4453125" style="0" customWidth="1"/>
    <col min="20" max="20" width="4.6640625" style="0" customWidth="1"/>
    <col min="21" max="21" width="0.9921875" style="0" customWidth="1"/>
  </cols>
  <sheetData>
    <row r="1" spans="1:21" ht="68.25" customHeight="1">
      <c r="A1" s="308" t="s">
        <v>66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2:4" ht="14.25" customHeight="1" thickBot="1">
      <c r="B2" s="311"/>
      <c r="C2" s="309"/>
      <c r="D2" s="309"/>
    </row>
    <row r="3" spans="1:21" ht="34.5" customHeight="1">
      <c r="A3" s="342" t="s">
        <v>146</v>
      </c>
      <c r="B3" s="343"/>
      <c r="C3" s="15" t="s">
        <v>147</v>
      </c>
      <c r="D3" s="344" t="s">
        <v>158</v>
      </c>
      <c r="E3" s="343"/>
      <c r="F3" s="15" t="s">
        <v>159</v>
      </c>
      <c r="G3" s="344" t="s">
        <v>160</v>
      </c>
      <c r="H3" s="343"/>
      <c r="I3" s="15" t="s">
        <v>148</v>
      </c>
      <c r="J3" s="344" t="s">
        <v>153</v>
      </c>
      <c r="K3" s="343"/>
      <c r="L3" s="344" t="s">
        <v>150</v>
      </c>
      <c r="M3" s="343"/>
      <c r="N3" s="15" t="s">
        <v>157</v>
      </c>
      <c r="O3" s="15" t="s">
        <v>151</v>
      </c>
      <c r="P3" s="15" t="s">
        <v>161</v>
      </c>
      <c r="Q3" s="15" t="s">
        <v>162</v>
      </c>
      <c r="R3" s="344" t="s">
        <v>163</v>
      </c>
      <c r="S3" s="343"/>
      <c r="T3" s="344" t="s">
        <v>51</v>
      </c>
      <c r="U3" s="345"/>
    </row>
    <row r="4" spans="1:21" ht="34.5" customHeight="1">
      <c r="A4" s="338" t="s">
        <v>6</v>
      </c>
      <c r="B4" s="300"/>
      <c r="C4" s="14"/>
      <c r="D4" s="340"/>
      <c r="E4" s="300"/>
      <c r="F4" s="2"/>
      <c r="G4" s="340"/>
      <c r="H4" s="300"/>
      <c r="I4" s="2"/>
      <c r="J4" s="340"/>
      <c r="K4" s="300"/>
      <c r="L4" s="341"/>
      <c r="M4" s="300"/>
      <c r="N4" s="2"/>
      <c r="O4" s="17"/>
      <c r="P4" s="18"/>
      <c r="Q4" s="18"/>
      <c r="R4" s="340"/>
      <c r="S4" s="300"/>
      <c r="T4" s="301"/>
      <c r="U4" s="327"/>
    </row>
    <row r="5" spans="1:21" ht="34.5" customHeight="1">
      <c r="A5" s="338" t="s">
        <v>8</v>
      </c>
      <c r="B5" s="300"/>
      <c r="C5" s="14"/>
      <c r="D5" s="340"/>
      <c r="E5" s="300"/>
      <c r="F5" s="2"/>
      <c r="G5" s="340"/>
      <c r="H5" s="300"/>
      <c r="I5" s="2"/>
      <c r="J5" s="301"/>
      <c r="K5" s="300"/>
      <c r="L5" s="341"/>
      <c r="M5" s="300"/>
      <c r="N5" s="3"/>
      <c r="O5" s="17"/>
      <c r="P5" s="18"/>
      <c r="Q5" s="18"/>
      <c r="R5" s="340"/>
      <c r="S5" s="300"/>
      <c r="T5" s="301"/>
      <c r="U5" s="327"/>
    </row>
    <row r="6" spans="1:21" ht="34.5" customHeight="1">
      <c r="A6" s="338" t="s">
        <v>9</v>
      </c>
      <c r="B6" s="300"/>
      <c r="C6" s="14"/>
      <c r="D6" s="340"/>
      <c r="E6" s="300"/>
      <c r="F6" s="2"/>
      <c r="G6" s="340"/>
      <c r="H6" s="300"/>
      <c r="I6" s="2"/>
      <c r="J6" s="340"/>
      <c r="K6" s="300"/>
      <c r="L6" s="341"/>
      <c r="M6" s="300"/>
      <c r="N6" s="2"/>
      <c r="O6" s="17"/>
      <c r="P6" s="18"/>
      <c r="Q6" s="18"/>
      <c r="R6" s="340"/>
      <c r="S6" s="300"/>
      <c r="T6" s="301"/>
      <c r="U6" s="327"/>
    </row>
    <row r="7" spans="1:21" ht="34.5" customHeight="1">
      <c r="A7" s="338" t="s">
        <v>10</v>
      </c>
      <c r="B7" s="300"/>
      <c r="C7" s="1"/>
      <c r="D7" s="340"/>
      <c r="E7" s="300"/>
      <c r="F7" s="2"/>
      <c r="G7" s="340"/>
      <c r="H7" s="300"/>
      <c r="I7" s="2"/>
      <c r="J7" s="340"/>
      <c r="K7" s="300"/>
      <c r="L7" s="341"/>
      <c r="M7" s="300"/>
      <c r="N7" s="2"/>
      <c r="O7" s="17"/>
      <c r="P7" s="18"/>
      <c r="Q7" s="18"/>
      <c r="R7" s="340"/>
      <c r="S7" s="300"/>
      <c r="T7" s="301"/>
      <c r="U7" s="327"/>
    </row>
    <row r="8" spans="1:21" ht="34.5" customHeight="1">
      <c r="A8" s="338" t="s">
        <v>11</v>
      </c>
      <c r="B8" s="300"/>
      <c r="C8" s="1"/>
      <c r="D8" s="340"/>
      <c r="E8" s="300"/>
      <c r="F8" s="2"/>
      <c r="G8" s="340"/>
      <c r="H8" s="300"/>
      <c r="I8" s="2"/>
      <c r="J8" s="340"/>
      <c r="K8" s="300"/>
      <c r="L8" s="341"/>
      <c r="M8" s="300"/>
      <c r="N8" s="2"/>
      <c r="O8" s="17"/>
      <c r="P8" s="18"/>
      <c r="Q8" s="18"/>
      <c r="R8" s="340"/>
      <c r="S8" s="300"/>
      <c r="T8" s="301"/>
      <c r="U8" s="327"/>
    </row>
    <row r="9" spans="1:21" ht="34.5" customHeight="1">
      <c r="A9" s="338" t="s">
        <v>13</v>
      </c>
      <c r="B9" s="300"/>
      <c r="C9" s="14"/>
      <c r="D9" s="340"/>
      <c r="E9" s="300"/>
      <c r="F9" s="2"/>
      <c r="G9" s="340"/>
      <c r="H9" s="300"/>
      <c r="I9" s="2"/>
      <c r="J9" s="301"/>
      <c r="K9" s="300"/>
      <c r="L9" s="341"/>
      <c r="M9" s="300"/>
      <c r="N9" s="2"/>
      <c r="O9" s="17"/>
      <c r="P9" s="18"/>
      <c r="Q9" s="18"/>
      <c r="R9" s="340"/>
      <c r="S9" s="300"/>
      <c r="T9" s="301"/>
      <c r="U9" s="327"/>
    </row>
    <row r="10" spans="1:21" ht="34.5" customHeight="1">
      <c r="A10" s="338" t="s">
        <v>14</v>
      </c>
      <c r="B10" s="300"/>
      <c r="C10" s="14"/>
      <c r="D10" s="340"/>
      <c r="E10" s="300"/>
      <c r="F10" s="2"/>
      <c r="G10" s="340"/>
      <c r="H10" s="300"/>
      <c r="I10" s="2"/>
      <c r="J10" s="301"/>
      <c r="K10" s="300"/>
      <c r="L10" s="341"/>
      <c r="M10" s="300"/>
      <c r="N10" s="2"/>
      <c r="O10" s="17"/>
      <c r="P10" s="18"/>
      <c r="Q10" s="18"/>
      <c r="R10" s="340"/>
      <c r="S10" s="300"/>
      <c r="T10" s="301"/>
      <c r="U10" s="327"/>
    </row>
    <row r="11" spans="1:21" ht="34.5" customHeight="1">
      <c r="A11" s="338" t="s">
        <v>15</v>
      </c>
      <c r="B11" s="300"/>
      <c r="C11" s="14"/>
      <c r="D11" s="340"/>
      <c r="E11" s="300"/>
      <c r="F11" s="2"/>
      <c r="G11" s="340"/>
      <c r="H11" s="300"/>
      <c r="I11" s="2"/>
      <c r="J11" s="340"/>
      <c r="K11" s="300"/>
      <c r="L11" s="341"/>
      <c r="M11" s="300"/>
      <c r="N11" s="2"/>
      <c r="O11" s="17"/>
      <c r="P11" s="18"/>
      <c r="Q11" s="18"/>
      <c r="R11" s="340"/>
      <c r="S11" s="300"/>
      <c r="T11" s="301"/>
      <c r="U11" s="327"/>
    </row>
    <row r="12" spans="1:21" ht="34.5" customHeight="1">
      <c r="A12" s="338" t="s">
        <v>40</v>
      </c>
      <c r="B12" s="300"/>
      <c r="C12" s="14"/>
      <c r="D12" s="340"/>
      <c r="E12" s="300"/>
      <c r="F12" s="2"/>
      <c r="G12" s="340"/>
      <c r="H12" s="300"/>
      <c r="I12" s="2"/>
      <c r="J12" s="301"/>
      <c r="K12" s="300"/>
      <c r="L12" s="341"/>
      <c r="M12" s="300"/>
      <c r="N12" s="2"/>
      <c r="O12" s="17"/>
      <c r="P12" s="18"/>
      <c r="Q12" s="18"/>
      <c r="R12" s="340"/>
      <c r="S12" s="300"/>
      <c r="T12" s="301"/>
      <c r="U12" s="327"/>
    </row>
    <row r="13" spans="1:21" ht="34.5" customHeight="1">
      <c r="A13" s="338" t="s">
        <v>41</v>
      </c>
      <c r="B13" s="300"/>
      <c r="C13" s="14"/>
      <c r="D13" s="340"/>
      <c r="E13" s="300"/>
      <c r="F13" s="2"/>
      <c r="G13" s="340"/>
      <c r="H13" s="300"/>
      <c r="I13" s="2"/>
      <c r="J13" s="340"/>
      <c r="K13" s="300"/>
      <c r="L13" s="341"/>
      <c r="M13" s="300"/>
      <c r="N13" s="2"/>
      <c r="O13" s="17"/>
      <c r="P13" s="18"/>
      <c r="Q13" s="18"/>
      <c r="R13" s="340"/>
      <c r="S13" s="300"/>
      <c r="T13" s="301"/>
      <c r="U13" s="327"/>
    </row>
    <row r="14" spans="1:21" ht="34.5" customHeight="1">
      <c r="A14" s="338" t="s">
        <v>42</v>
      </c>
      <c r="B14" s="300"/>
      <c r="C14" s="1"/>
      <c r="D14" s="340"/>
      <c r="E14" s="300"/>
      <c r="F14" s="2"/>
      <c r="G14" s="340"/>
      <c r="H14" s="300"/>
      <c r="I14" s="2"/>
      <c r="J14" s="340"/>
      <c r="K14" s="300"/>
      <c r="L14" s="341"/>
      <c r="M14" s="300"/>
      <c r="N14" s="2"/>
      <c r="O14" s="17"/>
      <c r="P14" s="18"/>
      <c r="Q14" s="18"/>
      <c r="R14" s="340"/>
      <c r="S14" s="300"/>
      <c r="T14" s="301"/>
      <c r="U14" s="327"/>
    </row>
    <row r="15" spans="1:21" ht="34.5" customHeight="1">
      <c r="A15" s="338" t="s">
        <v>43</v>
      </c>
      <c r="B15" s="300"/>
      <c r="C15" s="1"/>
      <c r="D15" s="340"/>
      <c r="E15" s="300"/>
      <c r="F15" s="2"/>
      <c r="G15" s="340"/>
      <c r="H15" s="300"/>
      <c r="I15" s="2"/>
      <c r="J15" s="340"/>
      <c r="K15" s="300"/>
      <c r="L15" s="341"/>
      <c r="M15" s="300"/>
      <c r="N15" s="2"/>
      <c r="O15" s="17"/>
      <c r="P15" s="18"/>
      <c r="Q15" s="18"/>
      <c r="R15" s="340"/>
      <c r="S15" s="300"/>
      <c r="T15" s="301"/>
      <c r="U15" s="327"/>
    </row>
    <row r="16" spans="1:21" ht="34.5" customHeight="1">
      <c r="A16" s="338" t="s">
        <v>44</v>
      </c>
      <c r="B16" s="300"/>
      <c r="C16" s="14"/>
      <c r="D16" s="340"/>
      <c r="E16" s="300"/>
      <c r="F16" s="2"/>
      <c r="G16" s="340"/>
      <c r="H16" s="300"/>
      <c r="I16" s="2"/>
      <c r="J16" s="301"/>
      <c r="K16" s="300"/>
      <c r="L16" s="341"/>
      <c r="M16" s="300"/>
      <c r="N16" s="2"/>
      <c r="O16" s="17"/>
      <c r="P16" s="18"/>
      <c r="Q16" s="18"/>
      <c r="R16" s="340"/>
      <c r="S16" s="300"/>
      <c r="T16" s="301"/>
      <c r="U16" s="327"/>
    </row>
    <row r="17" spans="1:21" ht="34.5" customHeight="1">
      <c r="A17" s="338" t="s">
        <v>45</v>
      </c>
      <c r="B17" s="300"/>
      <c r="C17" s="14"/>
      <c r="D17" s="340"/>
      <c r="E17" s="300"/>
      <c r="F17" s="2"/>
      <c r="G17" s="340"/>
      <c r="H17" s="300"/>
      <c r="I17" s="2"/>
      <c r="J17" s="340"/>
      <c r="K17" s="300"/>
      <c r="L17" s="341"/>
      <c r="M17" s="300"/>
      <c r="N17" s="2"/>
      <c r="O17" s="17"/>
      <c r="P17" s="18"/>
      <c r="Q17" s="18"/>
      <c r="R17" s="340"/>
      <c r="S17" s="300"/>
      <c r="T17" s="301"/>
      <c r="U17" s="327"/>
    </row>
    <row r="18" spans="1:21" ht="34.5" customHeight="1">
      <c r="A18" s="338" t="s">
        <v>46</v>
      </c>
      <c r="B18" s="300"/>
      <c r="C18" s="1"/>
      <c r="D18" s="340"/>
      <c r="E18" s="300"/>
      <c r="F18" s="2"/>
      <c r="G18" s="340"/>
      <c r="H18" s="300"/>
      <c r="I18" s="2"/>
      <c r="J18" s="340"/>
      <c r="K18" s="300"/>
      <c r="L18" s="341"/>
      <c r="M18" s="300"/>
      <c r="N18" s="2"/>
      <c r="O18" s="17"/>
      <c r="P18" s="18"/>
      <c r="Q18" s="18"/>
      <c r="R18" s="340"/>
      <c r="S18" s="300"/>
      <c r="T18" s="301"/>
      <c r="U18" s="327"/>
    </row>
    <row r="19" spans="1:21" ht="34.5" customHeight="1">
      <c r="A19" s="338" t="s">
        <v>67</v>
      </c>
      <c r="B19" s="339"/>
      <c r="C19" s="14"/>
      <c r="D19" s="340"/>
      <c r="E19" s="300"/>
      <c r="F19" s="2"/>
      <c r="G19" s="340"/>
      <c r="H19" s="300"/>
      <c r="I19" s="2"/>
      <c r="J19" s="340"/>
      <c r="K19" s="300"/>
      <c r="L19" s="341"/>
      <c r="M19" s="300"/>
      <c r="N19" s="2"/>
      <c r="O19" s="17"/>
      <c r="P19" s="18"/>
      <c r="Q19" s="18"/>
      <c r="R19" s="340"/>
      <c r="S19" s="300"/>
      <c r="T19" s="341"/>
      <c r="U19" s="327"/>
    </row>
    <row r="20" spans="1:21" ht="34.5" customHeight="1" thickBot="1">
      <c r="A20" s="303" t="s">
        <v>68</v>
      </c>
      <c r="B20" s="335"/>
      <c r="C20" s="19"/>
      <c r="D20" s="336"/>
      <c r="E20" s="305"/>
      <c r="F20" s="20"/>
      <c r="G20" s="336"/>
      <c r="H20" s="305"/>
      <c r="I20" s="20"/>
      <c r="J20" s="336"/>
      <c r="K20" s="305"/>
      <c r="L20" s="337"/>
      <c r="M20" s="305"/>
      <c r="N20" s="20"/>
      <c r="O20" s="21"/>
      <c r="P20" s="22"/>
      <c r="Q20" s="22"/>
      <c r="R20" s="336"/>
      <c r="S20" s="305"/>
      <c r="T20" s="304"/>
      <c r="U20" s="307"/>
    </row>
  </sheetData>
  <sheetProtection/>
  <mergeCells count="128">
    <mergeCell ref="A1:U1"/>
    <mergeCell ref="B2:D2"/>
    <mergeCell ref="A3:B3"/>
    <mergeCell ref="D3:E3"/>
    <mergeCell ref="G3:H3"/>
    <mergeCell ref="J3:K3"/>
    <mergeCell ref="L3:M3"/>
    <mergeCell ref="R3:S3"/>
    <mergeCell ref="T3:U3"/>
    <mergeCell ref="R5:S5"/>
    <mergeCell ref="T5:U5"/>
    <mergeCell ref="A4:B4"/>
    <mergeCell ref="D4:E4"/>
    <mergeCell ref="G4:H4"/>
    <mergeCell ref="J4:K4"/>
    <mergeCell ref="L4:M4"/>
    <mergeCell ref="R4:S4"/>
    <mergeCell ref="G6:H6"/>
    <mergeCell ref="J6:K6"/>
    <mergeCell ref="L6:M6"/>
    <mergeCell ref="R6:S6"/>
    <mergeCell ref="T4:U4"/>
    <mergeCell ref="A5:B5"/>
    <mergeCell ref="D5:E5"/>
    <mergeCell ref="G5:H5"/>
    <mergeCell ref="J5:K5"/>
    <mergeCell ref="L5:M5"/>
    <mergeCell ref="T6:U6"/>
    <mergeCell ref="A7:B7"/>
    <mergeCell ref="D7:E7"/>
    <mergeCell ref="G7:H7"/>
    <mergeCell ref="J7:K7"/>
    <mergeCell ref="L7:M7"/>
    <mergeCell ref="R7:S7"/>
    <mergeCell ref="T7:U7"/>
    <mergeCell ref="A6:B6"/>
    <mergeCell ref="D6:E6"/>
    <mergeCell ref="R9:S9"/>
    <mergeCell ref="T9:U9"/>
    <mergeCell ref="A8:B8"/>
    <mergeCell ref="D8:E8"/>
    <mergeCell ref="G8:H8"/>
    <mergeCell ref="J8:K8"/>
    <mergeCell ref="L8:M8"/>
    <mergeCell ref="R8:S8"/>
    <mergeCell ref="G10:H10"/>
    <mergeCell ref="J10:K10"/>
    <mergeCell ref="L10:M10"/>
    <mergeCell ref="R10:S10"/>
    <mergeCell ref="T8:U8"/>
    <mergeCell ref="A9:B9"/>
    <mergeCell ref="D9:E9"/>
    <mergeCell ref="G9:H9"/>
    <mergeCell ref="J9:K9"/>
    <mergeCell ref="L9:M9"/>
    <mergeCell ref="T10:U10"/>
    <mergeCell ref="A11:B11"/>
    <mergeCell ref="D11:E11"/>
    <mergeCell ref="G11:H11"/>
    <mergeCell ref="J11:K11"/>
    <mergeCell ref="L11:M11"/>
    <mergeCell ref="R11:S11"/>
    <mergeCell ref="T11:U11"/>
    <mergeCell ref="A10:B10"/>
    <mergeCell ref="D10:E10"/>
    <mergeCell ref="R13:S13"/>
    <mergeCell ref="T13:U13"/>
    <mergeCell ref="A12:B12"/>
    <mergeCell ref="D12:E12"/>
    <mergeCell ref="G12:H12"/>
    <mergeCell ref="J12:K12"/>
    <mergeCell ref="L12:M12"/>
    <mergeCell ref="R12:S12"/>
    <mergeCell ref="G14:H14"/>
    <mergeCell ref="J14:K14"/>
    <mergeCell ref="L14:M14"/>
    <mergeCell ref="R14:S14"/>
    <mergeCell ref="T12:U12"/>
    <mergeCell ref="A13:B13"/>
    <mergeCell ref="D13:E13"/>
    <mergeCell ref="G13:H13"/>
    <mergeCell ref="J13:K13"/>
    <mergeCell ref="L13:M13"/>
    <mergeCell ref="T14:U14"/>
    <mergeCell ref="A15:B15"/>
    <mergeCell ref="D15:E15"/>
    <mergeCell ref="G15:H15"/>
    <mergeCell ref="J15:K15"/>
    <mergeCell ref="L15:M15"/>
    <mergeCell ref="R15:S15"/>
    <mergeCell ref="T15:U15"/>
    <mergeCell ref="A14:B14"/>
    <mergeCell ref="D14:E14"/>
    <mergeCell ref="R17:S17"/>
    <mergeCell ref="T17:U17"/>
    <mergeCell ref="A16:B16"/>
    <mergeCell ref="D16:E16"/>
    <mergeCell ref="G16:H16"/>
    <mergeCell ref="J16:K16"/>
    <mergeCell ref="L16:M16"/>
    <mergeCell ref="R16:S16"/>
    <mergeCell ref="G18:H18"/>
    <mergeCell ref="J18:K18"/>
    <mergeCell ref="L18:M18"/>
    <mergeCell ref="R18:S18"/>
    <mergeCell ref="T16:U16"/>
    <mergeCell ref="A17:B17"/>
    <mergeCell ref="D17:E17"/>
    <mergeCell ref="G17:H17"/>
    <mergeCell ref="J17:K17"/>
    <mergeCell ref="L17:M17"/>
    <mergeCell ref="T18:U18"/>
    <mergeCell ref="A19:B19"/>
    <mergeCell ref="D19:E19"/>
    <mergeCell ref="G19:H19"/>
    <mergeCell ref="J19:K19"/>
    <mergeCell ref="L19:M19"/>
    <mergeCell ref="R19:S19"/>
    <mergeCell ref="T19:U19"/>
    <mergeCell ref="A18:B18"/>
    <mergeCell ref="D18:E18"/>
    <mergeCell ref="T20:U20"/>
    <mergeCell ref="A20:B20"/>
    <mergeCell ref="D20:E20"/>
    <mergeCell ref="G20:H20"/>
    <mergeCell ref="J20:K20"/>
    <mergeCell ref="L20:M20"/>
    <mergeCell ref="R20:S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F6" sqref="F6:G6"/>
    </sheetView>
  </sheetViews>
  <sheetFormatPr defaultColWidth="8.88671875" defaultRowHeight="13.5"/>
  <cols>
    <col min="1" max="1" width="4.5546875" style="0" customWidth="1"/>
    <col min="2" max="2" width="5.6640625" style="0" customWidth="1"/>
    <col min="3" max="3" width="12.6640625" style="0" customWidth="1"/>
    <col min="5" max="5" width="3.21484375" style="0" customWidth="1"/>
    <col min="6" max="6" width="4.5546875" style="0" customWidth="1"/>
    <col min="7" max="7" width="5.99609375" style="0" customWidth="1"/>
    <col min="9" max="9" width="10.6640625" style="0" customWidth="1"/>
    <col min="10" max="10" width="6.99609375" style="0" customWidth="1"/>
    <col min="11" max="11" width="7.21484375" style="0" customWidth="1"/>
  </cols>
  <sheetData>
    <row r="1" spans="1:12" ht="68.25" customHeight="1">
      <c r="A1" s="308" t="s">
        <v>164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16"/>
    </row>
    <row r="2" spans="2:3" ht="25.5" customHeight="1">
      <c r="B2" s="311"/>
      <c r="C2" s="309"/>
    </row>
    <row r="3" spans="1:12" ht="34.5" customHeight="1">
      <c r="A3" s="347" t="s">
        <v>154</v>
      </c>
      <c r="B3" s="348"/>
      <c r="C3" s="49" t="s">
        <v>64</v>
      </c>
      <c r="D3" s="347" t="s">
        <v>65</v>
      </c>
      <c r="E3" s="348"/>
      <c r="F3" s="347" t="s">
        <v>50</v>
      </c>
      <c r="G3" s="348"/>
      <c r="H3" s="347" t="s">
        <v>165</v>
      </c>
      <c r="I3" s="348"/>
      <c r="J3" s="347" t="s">
        <v>166</v>
      </c>
      <c r="K3" s="348"/>
      <c r="L3" s="50" t="s">
        <v>167</v>
      </c>
    </row>
    <row r="4" spans="1:12" ht="34.5" customHeight="1">
      <c r="A4" s="331" t="s">
        <v>6</v>
      </c>
      <c r="B4" s="328"/>
      <c r="C4" s="41"/>
      <c r="D4" s="346"/>
      <c r="E4" s="328"/>
      <c r="F4" s="332"/>
      <c r="G4" s="328"/>
      <c r="H4" s="346"/>
      <c r="I4" s="328"/>
      <c r="J4" s="346"/>
      <c r="K4" s="328"/>
      <c r="L4" s="48"/>
    </row>
    <row r="5" spans="1:12" ht="34.5" customHeight="1">
      <c r="A5" s="331" t="s">
        <v>8</v>
      </c>
      <c r="B5" s="328"/>
      <c r="C5" s="41"/>
      <c r="D5" s="346"/>
      <c r="E5" s="328"/>
      <c r="F5" s="332"/>
      <c r="G5" s="328"/>
      <c r="H5" s="346"/>
      <c r="I5" s="328"/>
      <c r="J5" s="346"/>
      <c r="K5" s="328"/>
      <c r="L5" s="48"/>
    </row>
    <row r="6" spans="1:12" ht="34.5" customHeight="1">
      <c r="A6" s="329"/>
      <c r="B6" s="329"/>
      <c r="C6" s="44" t="s">
        <v>63</v>
      </c>
      <c r="D6" s="329"/>
      <c r="E6" s="329"/>
      <c r="F6" s="330"/>
      <c r="G6" s="329"/>
      <c r="H6" s="329"/>
      <c r="I6" s="329"/>
      <c r="J6" s="329"/>
      <c r="K6" s="329"/>
      <c r="L6" s="48"/>
    </row>
  </sheetData>
  <sheetProtection/>
  <mergeCells count="22">
    <mergeCell ref="B2:C2"/>
    <mergeCell ref="A3:B3"/>
    <mergeCell ref="D3:E3"/>
    <mergeCell ref="F3:G3"/>
    <mergeCell ref="H3:I3"/>
    <mergeCell ref="J3:K3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1:K1"/>
    <mergeCell ref="A4:B4"/>
    <mergeCell ref="D4:E4"/>
    <mergeCell ref="F4:G4"/>
    <mergeCell ref="H4:I4"/>
  </mergeCells>
  <printOptions/>
  <pageMargins left="0.45" right="0.36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T27" sqref="T27"/>
    </sheetView>
  </sheetViews>
  <sheetFormatPr defaultColWidth="8.88671875" defaultRowHeight="13.5"/>
  <cols>
    <col min="1" max="1" width="0.55078125" style="0" customWidth="1"/>
    <col min="2" max="2" width="3.5546875" style="0" customWidth="1"/>
    <col min="5" max="5" width="5.99609375" style="0" customWidth="1"/>
    <col min="7" max="7" width="4.99609375" style="0" customWidth="1"/>
    <col min="8" max="8" width="4.3359375" style="0" customWidth="1"/>
    <col min="9" max="9" width="5.6640625" style="0" customWidth="1"/>
    <col min="10" max="10" width="4.77734375" style="0" customWidth="1"/>
  </cols>
  <sheetData>
    <row r="1" spans="1:13" ht="52.5" customHeight="1">
      <c r="A1" s="308" t="s">
        <v>69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16"/>
    </row>
    <row r="2" spans="2:4" ht="25.5" customHeight="1" thickBot="1">
      <c r="B2" s="311"/>
      <c r="C2" s="309"/>
      <c r="D2" s="309"/>
    </row>
    <row r="3" spans="1:12" ht="22.5" customHeight="1">
      <c r="A3" s="359" t="s">
        <v>146</v>
      </c>
      <c r="B3" s="360"/>
      <c r="C3" s="28" t="s">
        <v>64</v>
      </c>
      <c r="D3" s="361" t="s">
        <v>65</v>
      </c>
      <c r="E3" s="362"/>
      <c r="F3" s="363" t="s">
        <v>70</v>
      </c>
      <c r="G3" s="360"/>
      <c r="H3" s="363" t="s">
        <v>168</v>
      </c>
      <c r="I3" s="360"/>
      <c r="J3" s="40" t="s">
        <v>162</v>
      </c>
      <c r="K3" s="40" t="s">
        <v>169</v>
      </c>
      <c r="L3" s="29" t="s">
        <v>167</v>
      </c>
    </row>
    <row r="4" spans="1:12" ht="22.5" customHeight="1">
      <c r="A4" s="326" t="s">
        <v>6</v>
      </c>
      <c r="B4" s="349"/>
      <c r="C4" s="30"/>
      <c r="D4" s="357"/>
      <c r="E4" s="358"/>
      <c r="F4" s="352"/>
      <c r="G4" s="349"/>
      <c r="H4" s="352"/>
      <c r="I4" s="349"/>
      <c r="J4" s="31"/>
      <c r="K4" s="32"/>
      <c r="L4" s="33"/>
    </row>
    <row r="5" spans="1:12" ht="22.5" customHeight="1">
      <c r="A5" s="326" t="s">
        <v>8</v>
      </c>
      <c r="B5" s="349"/>
      <c r="C5" s="30"/>
      <c r="D5" s="357"/>
      <c r="E5" s="358"/>
      <c r="F5" s="352"/>
      <c r="G5" s="349"/>
      <c r="H5" s="352"/>
      <c r="I5" s="349"/>
      <c r="J5" s="31"/>
      <c r="K5" s="32"/>
      <c r="L5" s="33"/>
    </row>
    <row r="6" spans="1:12" ht="22.5" customHeight="1">
      <c r="A6" s="326" t="s">
        <v>9</v>
      </c>
      <c r="B6" s="349"/>
      <c r="C6" s="30"/>
      <c r="D6" s="357"/>
      <c r="E6" s="358"/>
      <c r="F6" s="352"/>
      <c r="G6" s="349"/>
      <c r="H6" s="352"/>
      <c r="I6" s="349"/>
      <c r="J6" s="31"/>
      <c r="K6" s="32"/>
      <c r="L6" s="33"/>
    </row>
    <row r="7" spans="1:12" ht="22.5" customHeight="1">
      <c r="A7" s="326" t="s">
        <v>10</v>
      </c>
      <c r="B7" s="349"/>
      <c r="C7" s="30"/>
      <c r="D7" s="357"/>
      <c r="E7" s="358"/>
      <c r="F7" s="352"/>
      <c r="G7" s="349"/>
      <c r="H7" s="352"/>
      <c r="I7" s="349"/>
      <c r="J7" s="31"/>
      <c r="K7" s="32"/>
      <c r="L7" s="33"/>
    </row>
    <row r="8" spans="1:12" ht="22.5" customHeight="1">
      <c r="A8" s="326" t="s">
        <v>11</v>
      </c>
      <c r="B8" s="349"/>
      <c r="C8" s="30"/>
      <c r="D8" s="357"/>
      <c r="E8" s="358"/>
      <c r="F8" s="352"/>
      <c r="G8" s="349"/>
      <c r="H8" s="352"/>
      <c r="I8" s="349"/>
      <c r="J8" s="31"/>
      <c r="K8" s="32"/>
      <c r="L8" s="33"/>
    </row>
    <row r="9" spans="1:12" ht="22.5" customHeight="1">
      <c r="A9" s="326" t="s">
        <v>13</v>
      </c>
      <c r="B9" s="349"/>
      <c r="C9" s="30"/>
      <c r="D9" s="357"/>
      <c r="E9" s="358"/>
      <c r="F9" s="352"/>
      <c r="G9" s="349"/>
      <c r="H9" s="352"/>
      <c r="I9" s="349"/>
      <c r="J9" s="31"/>
      <c r="K9" s="32"/>
      <c r="L9" s="33"/>
    </row>
    <row r="10" spans="1:12" ht="22.5" customHeight="1">
      <c r="A10" s="326" t="s">
        <v>14</v>
      </c>
      <c r="B10" s="349"/>
      <c r="C10" s="30"/>
      <c r="D10" s="357"/>
      <c r="E10" s="358"/>
      <c r="F10" s="352"/>
      <c r="G10" s="349"/>
      <c r="H10" s="352"/>
      <c r="I10" s="349"/>
      <c r="J10" s="31"/>
      <c r="K10" s="32"/>
      <c r="L10" s="33"/>
    </row>
    <row r="11" spans="1:12" ht="22.5" customHeight="1">
      <c r="A11" s="326" t="s">
        <v>15</v>
      </c>
      <c r="B11" s="349"/>
      <c r="C11" s="30"/>
      <c r="D11" s="357"/>
      <c r="E11" s="358"/>
      <c r="F11" s="352"/>
      <c r="G11" s="349"/>
      <c r="H11" s="352"/>
      <c r="I11" s="349"/>
      <c r="J11" s="31"/>
      <c r="K11" s="32"/>
      <c r="L11" s="33"/>
    </row>
    <row r="12" spans="1:12" ht="22.5" customHeight="1">
      <c r="A12" s="326" t="s">
        <v>40</v>
      </c>
      <c r="B12" s="349"/>
      <c r="C12" s="30"/>
      <c r="D12" s="357"/>
      <c r="E12" s="358"/>
      <c r="F12" s="352"/>
      <c r="G12" s="349"/>
      <c r="H12" s="352"/>
      <c r="I12" s="349"/>
      <c r="J12" s="31"/>
      <c r="K12" s="32"/>
      <c r="L12" s="33"/>
    </row>
    <row r="13" spans="1:12" ht="22.5" customHeight="1">
      <c r="A13" s="326" t="s">
        <v>41</v>
      </c>
      <c r="B13" s="349"/>
      <c r="C13" s="30"/>
      <c r="D13" s="357"/>
      <c r="E13" s="358"/>
      <c r="F13" s="352"/>
      <c r="G13" s="349"/>
      <c r="H13" s="352"/>
      <c r="I13" s="349"/>
      <c r="J13" s="31"/>
      <c r="K13" s="32"/>
      <c r="L13" s="33"/>
    </row>
    <row r="14" spans="1:12" ht="22.5" customHeight="1">
      <c r="A14" s="326" t="s">
        <v>42</v>
      </c>
      <c r="B14" s="349"/>
      <c r="C14" s="30"/>
      <c r="D14" s="357"/>
      <c r="E14" s="358"/>
      <c r="F14" s="352"/>
      <c r="G14" s="349"/>
      <c r="H14" s="352"/>
      <c r="I14" s="349"/>
      <c r="J14" s="31"/>
      <c r="K14" s="32"/>
      <c r="L14" s="33"/>
    </row>
    <row r="15" spans="1:12" ht="22.5" customHeight="1">
      <c r="A15" s="326" t="s">
        <v>43</v>
      </c>
      <c r="B15" s="349"/>
      <c r="C15" s="30"/>
      <c r="D15" s="357"/>
      <c r="E15" s="358"/>
      <c r="F15" s="352"/>
      <c r="G15" s="349"/>
      <c r="H15" s="352"/>
      <c r="I15" s="349"/>
      <c r="J15" s="31"/>
      <c r="K15" s="32"/>
      <c r="L15" s="33"/>
    </row>
    <row r="16" spans="1:12" ht="22.5" customHeight="1">
      <c r="A16" s="326" t="s">
        <v>44</v>
      </c>
      <c r="B16" s="349"/>
      <c r="C16" s="34"/>
      <c r="D16" s="357"/>
      <c r="E16" s="358"/>
      <c r="F16" s="352"/>
      <c r="G16" s="349"/>
      <c r="H16" s="352"/>
      <c r="I16" s="349"/>
      <c r="J16" s="31"/>
      <c r="K16" s="32"/>
      <c r="L16" s="33"/>
    </row>
    <row r="17" spans="1:12" ht="19.5" customHeight="1">
      <c r="A17" s="326" t="s">
        <v>45</v>
      </c>
      <c r="B17" s="349"/>
      <c r="C17" s="30"/>
      <c r="D17" s="357"/>
      <c r="E17" s="358"/>
      <c r="F17" s="352"/>
      <c r="G17" s="349"/>
      <c r="H17" s="352"/>
      <c r="I17" s="349"/>
      <c r="J17" s="31"/>
      <c r="K17" s="32"/>
      <c r="L17" s="33"/>
    </row>
    <row r="18" spans="1:12" ht="19.5" customHeight="1">
      <c r="A18" s="326" t="s">
        <v>46</v>
      </c>
      <c r="B18" s="349"/>
      <c r="C18" s="30"/>
      <c r="D18" s="357"/>
      <c r="E18" s="358"/>
      <c r="F18" s="352"/>
      <c r="G18" s="349"/>
      <c r="H18" s="352"/>
      <c r="I18" s="349"/>
      <c r="J18" s="31"/>
      <c r="K18" s="32"/>
      <c r="L18" s="33"/>
    </row>
    <row r="19" spans="1:12" ht="19.5" customHeight="1">
      <c r="A19" s="326" t="s">
        <v>67</v>
      </c>
      <c r="B19" s="349"/>
      <c r="C19" s="30"/>
      <c r="D19" s="350"/>
      <c r="E19" s="351"/>
      <c r="F19" s="352"/>
      <c r="G19" s="349"/>
      <c r="H19" s="352"/>
      <c r="I19" s="349"/>
      <c r="J19" s="31"/>
      <c r="K19" s="32"/>
      <c r="L19" s="33"/>
    </row>
    <row r="20" spans="1:12" ht="19.5" customHeight="1">
      <c r="A20" s="326" t="s">
        <v>68</v>
      </c>
      <c r="B20" s="349"/>
      <c r="C20" s="30"/>
      <c r="D20" s="350"/>
      <c r="E20" s="351"/>
      <c r="F20" s="352"/>
      <c r="G20" s="349"/>
      <c r="H20" s="352"/>
      <c r="I20" s="349"/>
      <c r="J20" s="31"/>
      <c r="K20" s="32"/>
      <c r="L20" s="33"/>
    </row>
    <row r="21" spans="1:12" ht="19.5" customHeight="1">
      <c r="A21" s="326" t="s">
        <v>71</v>
      </c>
      <c r="B21" s="349"/>
      <c r="C21" s="30"/>
      <c r="D21" s="350"/>
      <c r="E21" s="351"/>
      <c r="F21" s="352"/>
      <c r="G21" s="349"/>
      <c r="H21" s="352"/>
      <c r="I21" s="349"/>
      <c r="J21" s="31"/>
      <c r="K21" s="32"/>
      <c r="L21" s="33"/>
    </row>
    <row r="22" spans="1:12" ht="19.5" customHeight="1">
      <c r="A22" s="326" t="s">
        <v>72</v>
      </c>
      <c r="B22" s="349"/>
      <c r="C22" s="30"/>
      <c r="D22" s="350"/>
      <c r="E22" s="351"/>
      <c r="F22" s="352"/>
      <c r="G22" s="349"/>
      <c r="H22" s="352"/>
      <c r="I22" s="349"/>
      <c r="J22" s="31"/>
      <c r="K22" s="32"/>
      <c r="L22" s="33"/>
    </row>
    <row r="23" spans="1:12" ht="19.5" customHeight="1">
      <c r="A23" s="326" t="s">
        <v>73</v>
      </c>
      <c r="B23" s="349"/>
      <c r="C23" s="30"/>
      <c r="D23" s="350"/>
      <c r="E23" s="351"/>
      <c r="F23" s="352"/>
      <c r="G23" s="349"/>
      <c r="H23" s="352"/>
      <c r="I23" s="349"/>
      <c r="J23" s="31"/>
      <c r="K23" s="32"/>
      <c r="L23" s="33"/>
    </row>
    <row r="24" spans="1:12" ht="19.5" customHeight="1">
      <c r="A24" s="326" t="s">
        <v>74</v>
      </c>
      <c r="B24" s="349"/>
      <c r="C24" s="30"/>
      <c r="D24" s="350"/>
      <c r="E24" s="351"/>
      <c r="F24" s="352"/>
      <c r="G24" s="349"/>
      <c r="H24" s="352"/>
      <c r="I24" s="349"/>
      <c r="J24" s="31"/>
      <c r="K24" s="32"/>
      <c r="L24" s="33"/>
    </row>
    <row r="25" spans="1:12" ht="19.5" customHeight="1">
      <c r="A25" s="326" t="s">
        <v>75</v>
      </c>
      <c r="B25" s="349"/>
      <c r="C25" s="34"/>
      <c r="D25" s="350"/>
      <c r="E25" s="351"/>
      <c r="F25" s="352"/>
      <c r="G25" s="349"/>
      <c r="H25" s="352"/>
      <c r="I25" s="349"/>
      <c r="J25" s="31"/>
      <c r="K25" s="32"/>
      <c r="L25" s="33"/>
    </row>
    <row r="26" spans="1:12" ht="19.5" customHeight="1">
      <c r="A26" s="326" t="s">
        <v>76</v>
      </c>
      <c r="B26" s="349"/>
      <c r="C26" s="30"/>
      <c r="D26" s="350"/>
      <c r="E26" s="351"/>
      <c r="F26" s="352"/>
      <c r="G26" s="349"/>
      <c r="H26" s="352"/>
      <c r="I26" s="349"/>
      <c r="J26" s="31"/>
      <c r="K26" s="32"/>
      <c r="L26" s="33"/>
    </row>
    <row r="27" spans="1:12" ht="19.5" customHeight="1">
      <c r="A27" s="326" t="s">
        <v>77</v>
      </c>
      <c r="B27" s="349"/>
      <c r="C27" s="30"/>
      <c r="D27" s="350"/>
      <c r="E27" s="351"/>
      <c r="F27" s="352"/>
      <c r="G27" s="349"/>
      <c r="H27" s="352"/>
      <c r="I27" s="349"/>
      <c r="J27" s="31"/>
      <c r="K27" s="32"/>
      <c r="L27" s="33"/>
    </row>
    <row r="28" spans="1:12" ht="19.5" customHeight="1">
      <c r="A28" s="326" t="s">
        <v>78</v>
      </c>
      <c r="B28" s="349"/>
      <c r="C28" s="30"/>
      <c r="D28" s="350"/>
      <c r="E28" s="351"/>
      <c r="F28" s="352"/>
      <c r="G28" s="349"/>
      <c r="H28" s="352"/>
      <c r="I28" s="349"/>
      <c r="J28" s="31"/>
      <c r="K28" s="32"/>
      <c r="L28" s="33"/>
    </row>
    <row r="29" spans="1:12" ht="19.5" customHeight="1">
      <c r="A29" s="326" t="s">
        <v>79</v>
      </c>
      <c r="B29" s="349"/>
      <c r="C29" s="30"/>
      <c r="D29" s="350"/>
      <c r="E29" s="351"/>
      <c r="F29" s="352"/>
      <c r="G29" s="349"/>
      <c r="H29" s="352"/>
      <c r="I29" s="349"/>
      <c r="J29" s="31"/>
      <c r="K29" s="32"/>
      <c r="L29" s="33"/>
    </row>
    <row r="30" spans="1:12" ht="19.5" customHeight="1">
      <c r="A30" s="326" t="s">
        <v>80</v>
      </c>
      <c r="B30" s="349"/>
      <c r="C30" s="30"/>
      <c r="D30" s="350"/>
      <c r="E30" s="351"/>
      <c r="F30" s="352"/>
      <c r="G30" s="349"/>
      <c r="H30" s="352"/>
      <c r="I30" s="349"/>
      <c r="J30" s="31"/>
      <c r="K30" s="32"/>
      <c r="L30" s="33"/>
    </row>
    <row r="31" spans="1:12" ht="19.5" customHeight="1">
      <c r="A31" s="326" t="s">
        <v>81</v>
      </c>
      <c r="B31" s="349"/>
      <c r="C31" s="30"/>
      <c r="D31" s="350"/>
      <c r="E31" s="351"/>
      <c r="F31" s="352"/>
      <c r="G31" s="349"/>
      <c r="H31" s="352"/>
      <c r="I31" s="349"/>
      <c r="J31" s="31"/>
      <c r="K31" s="32"/>
      <c r="L31" s="33"/>
    </row>
    <row r="32" spans="1:12" ht="19.5" customHeight="1">
      <c r="A32" s="326" t="s">
        <v>82</v>
      </c>
      <c r="B32" s="349"/>
      <c r="C32" s="30"/>
      <c r="D32" s="350"/>
      <c r="E32" s="351"/>
      <c r="F32" s="352"/>
      <c r="G32" s="349"/>
      <c r="H32" s="352"/>
      <c r="I32" s="349"/>
      <c r="J32" s="31"/>
      <c r="K32" s="32"/>
      <c r="L32" s="33"/>
    </row>
    <row r="33" spans="1:12" ht="19.5" customHeight="1">
      <c r="A33" s="326" t="s">
        <v>83</v>
      </c>
      <c r="B33" s="349"/>
      <c r="C33" s="34"/>
      <c r="D33" s="350"/>
      <c r="E33" s="351"/>
      <c r="F33" s="352"/>
      <c r="G33" s="349"/>
      <c r="H33" s="352"/>
      <c r="I33" s="349"/>
      <c r="J33" s="31"/>
      <c r="K33" s="32"/>
      <c r="L33" s="33"/>
    </row>
    <row r="34" spans="1:12" ht="19.5" customHeight="1">
      <c r="A34" s="326" t="s">
        <v>84</v>
      </c>
      <c r="B34" s="349"/>
      <c r="C34" s="30"/>
      <c r="D34" s="350"/>
      <c r="E34" s="351"/>
      <c r="F34" s="352"/>
      <c r="G34" s="349"/>
      <c r="H34" s="352"/>
      <c r="I34" s="349"/>
      <c r="J34" s="31"/>
      <c r="K34" s="32"/>
      <c r="L34" s="33"/>
    </row>
    <row r="35" spans="1:12" ht="19.5" customHeight="1">
      <c r="A35" s="326" t="s">
        <v>85</v>
      </c>
      <c r="B35" s="349"/>
      <c r="C35" s="30"/>
      <c r="D35" s="350"/>
      <c r="E35" s="351"/>
      <c r="F35" s="352"/>
      <c r="G35" s="349"/>
      <c r="H35" s="352"/>
      <c r="I35" s="349"/>
      <c r="J35" s="31"/>
      <c r="K35" s="32"/>
      <c r="L35" s="33"/>
    </row>
    <row r="36" spans="1:12" ht="19.5" customHeight="1">
      <c r="A36" s="326" t="s">
        <v>86</v>
      </c>
      <c r="B36" s="349"/>
      <c r="C36" s="30"/>
      <c r="D36" s="350"/>
      <c r="E36" s="351"/>
      <c r="F36" s="352"/>
      <c r="G36" s="349"/>
      <c r="H36" s="352"/>
      <c r="I36" s="349"/>
      <c r="J36" s="31"/>
      <c r="K36" s="32"/>
      <c r="L36" s="33"/>
    </row>
    <row r="37" spans="1:12" ht="19.5" customHeight="1">
      <c r="A37" s="326" t="s">
        <v>87</v>
      </c>
      <c r="B37" s="349"/>
      <c r="C37" s="34"/>
      <c r="D37" s="350"/>
      <c r="E37" s="351"/>
      <c r="F37" s="352"/>
      <c r="G37" s="349"/>
      <c r="H37" s="352"/>
      <c r="I37" s="349"/>
      <c r="J37" s="31"/>
      <c r="K37" s="32"/>
      <c r="L37" s="33"/>
    </row>
    <row r="38" spans="1:12" ht="19.5" customHeight="1">
      <c r="A38" s="326" t="s">
        <v>88</v>
      </c>
      <c r="B38" s="349"/>
      <c r="C38" s="30"/>
      <c r="D38" s="350"/>
      <c r="E38" s="351"/>
      <c r="F38" s="352"/>
      <c r="G38" s="349"/>
      <c r="H38" s="352"/>
      <c r="I38" s="349"/>
      <c r="J38" s="31"/>
      <c r="K38" s="32"/>
      <c r="L38" s="33"/>
    </row>
    <row r="39" spans="1:12" ht="19.5" customHeight="1">
      <c r="A39" s="326" t="s">
        <v>89</v>
      </c>
      <c r="B39" s="349"/>
      <c r="C39" s="30"/>
      <c r="D39" s="350"/>
      <c r="E39" s="351"/>
      <c r="F39" s="352"/>
      <c r="G39" s="349"/>
      <c r="H39" s="352"/>
      <c r="I39" s="349"/>
      <c r="J39" s="31"/>
      <c r="K39" s="32"/>
      <c r="L39" s="33"/>
    </row>
    <row r="40" spans="1:12" ht="19.5" customHeight="1">
      <c r="A40" s="326" t="s">
        <v>90</v>
      </c>
      <c r="B40" s="349"/>
      <c r="C40" s="30"/>
      <c r="D40" s="350"/>
      <c r="E40" s="351"/>
      <c r="F40" s="352"/>
      <c r="G40" s="349"/>
      <c r="H40" s="352"/>
      <c r="I40" s="349"/>
      <c r="J40" s="31"/>
      <c r="K40" s="32"/>
      <c r="L40" s="33"/>
    </row>
    <row r="41" spans="1:12" ht="19.5" customHeight="1">
      <c r="A41" s="326" t="s">
        <v>91</v>
      </c>
      <c r="B41" s="349"/>
      <c r="C41" s="30"/>
      <c r="D41" s="350"/>
      <c r="E41" s="351"/>
      <c r="F41" s="352"/>
      <c r="G41" s="349"/>
      <c r="H41" s="352"/>
      <c r="I41" s="349"/>
      <c r="J41" s="31"/>
      <c r="K41" s="32"/>
      <c r="L41" s="33"/>
    </row>
    <row r="42" spans="1:12" ht="19.5" customHeight="1">
      <c r="A42" s="326" t="s">
        <v>92</v>
      </c>
      <c r="B42" s="349"/>
      <c r="C42" s="30"/>
      <c r="D42" s="350"/>
      <c r="E42" s="351"/>
      <c r="F42" s="352"/>
      <c r="G42" s="349"/>
      <c r="H42" s="352"/>
      <c r="I42" s="349"/>
      <c r="J42" s="31"/>
      <c r="K42" s="32"/>
      <c r="L42" s="33"/>
    </row>
    <row r="43" spans="1:12" ht="19.5" customHeight="1">
      <c r="A43" s="326" t="s">
        <v>93</v>
      </c>
      <c r="B43" s="349"/>
      <c r="C43" s="30"/>
      <c r="D43" s="350"/>
      <c r="E43" s="351"/>
      <c r="F43" s="352"/>
      <c r="G43" s="349"/>
      <c r="H43" s="352"/>
      <c r="I43" s="349"/>
      <c r="J43" s="31"/>
      <c r="K43" s="32"/>
      <c r="L43" s="33"/>
    </row>
    <row r="44" spans="1:12" ht="19.5" customHeight="1">
      <c r="A44" s="326" t="s">
        <v>94</v>
      </c>
      <c r="B44" s="349"/>
      <c r="C44" s="30"/>
      <c r="D44" s="350"/>
      <c r="E44" s="351"/>
      <c r="F44" s="352"/>
      <c r="G44" s="349"/>
      <c r="H44" s="352"/>
      <c r="I44" s="349"/>
      <c r="J44" s="31"/>
      <c r="K44" s="32"/>
      <c r="L44" s="33"/>
    </row>
    <row r="45" spans="1:12" ht="19.5" customHeight="1">
      <c r="A45" s="326" t="s">
        <v>95</v>
      </c>
      <c r="B45" s="349"/>
      <c r="C45" s="30"/>
      <c r="D45" s="350"/>
      <c r="E45" s="351"/>
      <c r="F45" s="352"/>
      <c r="G45" s="349"/>
      <c r="H45" s="352"/>
      <c r="I45" s="349"/>
      <c r="J45" s="31"/>
      <c r="K45" s="32"/>
      <c r="L45" s="33"/>
    </row>
    <row r="46" spans="1:12" ht="19.5" customHeight="1">
      <c r="A46" s="326" t="s">
        <v>96</v>
      </c>
      <c r="B46" s="349"/>
      <c r="C46" s="30"/>
      <c r="D46" s="350"/>
      <c r="E46" s="351"/>
      <c r="F46" s="352"/>
      <c r="G46" s="349"/>
      <c r="H46" s="352"/>
      <c r="I46" s="349"/>
      <c r="J46" s="31"/>
      <c r="K46" s="32"/>
      <c r="L46" s="33"/>
    </row>
    <row r="47" spans="1:12" ht="19.5" customHeight="1">
      <c r="A47" s="326" t="s">
        <v>97</v>
      </c>
      <c r="B47" s="349"/>
      <c r="C47" s="30"/>
      <c r="D47" s="350"/>
      <c r="E47" s="351"/>
      <c r="F47" s="352"/>
      <c r="G47" s="349"/>
      <c r="H47" s="352"/>
      <c r="I47" s="349"/>
      <c r="J47" s="31"/>
      <c r="K47" s="32"/>
      <c r="L47" s="33"/>
    </row>
    <row r="48" spans="1:12" ht="19.5" customHeight="1">
      <c r="A48" s="326" t="s">
        <v>98</v>
      </c>
      <c r="B48" s="349"/>
      <c r="C48" s="30"/>
      <c r="D48" s="350"/>
      <c r="E48" s="351"/>
      <c r="F48" s="352"/>
      <c r="G48" s="349"/>
      <c r="H48" s="352"/>
      <c r="I48" s="349"/>
      <c r="J48" s="31"/>
      <c r="K48" s="32"/>
      <c r="L48" s="33"/>
    </row>
    <row r="49" spans="1:12" ht="19.5" customHeight="1">
      <c r="A49" s="326" t="s">
        <v>99</v>
      </c>
      <c r="B49" s="349"/>
      <c r="C49" s="30"/>
      <c r="D49" s="350"/>
      <c r="E49" s="351"/>
      <c r="F49" s="352"/>
      <c r="G49" s="349"/>
      <c r="H49" s="352"/>
      <c r="I49" s="349"/>
      <c r="J49" s="31"/>
      <c r="K49" s="32"/>
      <c r="L49" s="33"/>
    </row>
    <row r="50" spans="1:12" ht="19.5" customHeight="1">
      <c r="A50" s="326" t="s">
        <v>100</v>
      </c>
      <c r="B50" s="349"/>
      <c r="C50" s="30"/>
      <c r="D50" s="350"/>
      <c r="E50" s="351"/>
      <c r="F50" s="352"/>
      <c r="G50" s="349"/>
      <c r="H50" s="352"/>
      <c r="I50" s="349"/>
      <c r="J50" s="31"/>
      <c r="K50" s="32"/>
      <c r="L50" s="33"/>
    </row>
    <row r="51" spans="1:12" ht="19.5" customHeight="1">
      <c r="A51" s="326" t="s">
        <v>101</v>
      </c>
      <c r="B51" s="349"/>
      <c r="C51" s="30"/>
      <c r="D51" s="350"/>
      <c r="E51" s="351"/>
      <c r="F51" s="352"/>
      <c r="G51" s="349"/>
      <c r="H51" s="352"/>
      <c r="I51" s="349"/>
      <c r="J51" s="31"/>
      <c r="K51" s="32"/>
      <c r="L51" s="33"/>
    </row>
    <row r="52" spans="1:12" ht="19.5" customHeight="1">
      <c r="A52" s="326" t="s">
        <v>102</v>
      </c>
      <c r="B52" s="349"/>
      <c r="C52" s="30"/>
      <c r="D52" s="350"/>
      <c r="E52" s="351"/>
      <c r="F52" s="352"/>
      <c r="G52" s="349"/>
      <c r="H52" s="352"/>
      <c r="I52" s="349"/>
      <c r="J52" s="31"/>
      <c r="K52" s="32"/>
      <c r="L52" s="33"/>
    </row>
    <row r="53" spans="1:12" ht="19.5" customHeight="1">
      <c r="A53" s="326" t="s">
        <v>103</v>
      </c>
      <c r="B53" s="349"/>
      <c r="C53" s="30"/>
      <c r="D53" s="350"/>
      <c r="E53" s="351"/>
      <c r="F53" s="352"/>
      <c r="G53" s="349"/>
      <c r="H53" s="352"/>
      <c r="I53" s="349"/>
      <c r="J53" s="31"/>
      <c r="K53" s="32"/>
      <c r="L53" s="33"/>
    </row>
    <row r="54" spans="1:12" ht="19.5" customHeight="1">
      <c r="A54" s="326" t="s">
        <v>104</v>
      </c>
      <c r="B54" s="349"/>
      <c r="C54" s="30"/>
      <c r="D54" s="350"/>
      <c r="E54" s="351"/>
      <c r="F54" s="352"/>
      <c r="G54" s="349"/>
      <c r="H54" s="352"/>
      <c r="I54" s="349"/>
      <c r="J54" s="31"/>
      <c r="K54" s="32"/>
      <c r="L54" s="33"/>
    </row>
    <row r="55" spans="1:12" ht="19.5" customHeight="1">
      <c r="A55" s="326" t="s">
        <v>105</v>
      </c>
      <c r="B55" s="349"/>
      <c r="C55" s="30"/>
      <c r="D55" s="350"/>
      <c r="E55" s="351"/>
      <c r="F55" s="352"/>
      <c r="G55" s="349"/>
      <c r="H55" s="352"/>
      <c r="I55" s="349"/>
      <c r="J55" s="31"/>
      <c r="K55" s="32"/>
      <c r="L55" s="33"/>
    </row>
    <row r="56" spans="1:12" ht="19.5" customHeight="1">
      <c r="A56" s="326" t="s">
        <v>106</v>
      </c>
      <c r="B56" s="349"/>
      <c r="C56" s="34"/>
      <c r="D56" s="350"/>
      <c r="E56" s="351"/>
      <c r="F56" s="352"/>
      <c r="G56" s="349"/>
      <c r="H56" s="352"/>
      <c r="I56" s="349"/>
      <c r="J56" s="31"/>
      <c r="K56" s="32"/>
      <c r="L56" s="33"/>
    </row>
    <row r="57" spans="1:12" ht="19.5" customHeight="1">
      <c r="A57" s="326" t="s">
        <v>107</v>
      </c>
      <c r="B57" s="349"/>
      <c r="C57" s="30"/>
      <c r="D57" s="350"/>
      <c r="E57" s="351"/>
      <c r="F57" s="352"/>
      <c r="G57" s="349"/>
      <c r="H57" s="352"/>
      <c r="I57" s="349"/>
      <c r="J57" s="31"/>
      <c r="K57" s="32"/>
      <c r="L57" s="33"/>
    </row>
    <row r="58" spans="1:12" ht="19.5" customHeight="1">
      <c r="A58" s="326" t="s">
        <v>108</v>
      </c>
      <c r="B58" s="349"/>
      <c r="C58" s="30"/>
      <c r="D58" s="350"/>
      <c r="E58" s="351"/>
      <c r="F58" s="352"/>
      <c r="G58" s="349"/>
      <c r="H58" s="352"/>
      <c r="I58" s="349"/>
      <c r="J58" s="31"/>
      <c r="K58" s="32"/>
      <c r="L58" s="33"/>
    </row>
    <row r="59" spans="1:12" ht="19.5" customHeight="1">
      <c r="A59" s="326" t="s">
        <v>109</v>
      </c>
      <c r="B59" s="349"/>
      <c r="C59" s="30"/>
      <c r="D59" s="350"/>
      <c r="E59" s="351"/>
      <c r="F59" s="352"/>
      <c r="G59" s="349"/>
      <c r="H59" s="352"/>
      <c r="I59" s="349"/>
      <c r="J59" s="31"/>
      <c r="K59" s="32"/>
      <c r="L59" s="33"/>
    </row>
    <row r="60" spans="1:12" ht="19.5" customHeight="1">
      <c r="A60" s="326" t="s">
        <v>110</v>
      </c>
      <c r="B60" s="349"/>
      <c r="C60" s="30"/>
      <c r="D60" s="350"/>
      <c r="E60" s="351"/>
      <c r="F60" s="352"/>
      <c r="G60" s="349"/>
      <c r="H60" s="352"/>
      <c r="I60" s="349"/>
      <c r="J60" s="31"/>
      <c r="K60" s="32"/>
      <c r="L60" s="33"/>
    </row>
    <row r="61" spans="1:12" ht="19.5" customHeight="1">
      <c r="A61" s="326" t="s">
        <v>111</v>
      </c>
      <c r="B61" s="349"/>
      <c r="C61" s="30"/>
      <c r="D61" s="350"/>
      <c r="E61" s="351"/>
      <c r="F61" s="352"/>
      <c r="G61" s="349"/>
      <c r="H61" s="352"/>
      <c r="I61" s="349"/>
      <c r="J61" s="31"/>
      <c r="K61" s="32"/>
      <c r="L61" s="33"/>
    </row>
    <row r="62" spans="1:12" ht="19.5" customHeight="1">
      <c r="A62" s="326" t="s">
        <v>112</v>
      </c>
      <c r="B62" s="349"/>
      <c r="C62" s="34"/>
      <c r="D62" s="350"/>
      <c r="E62" s="351"/>
      <c r="F62" s="352"/>
      <c r="G62" s="349"/>
      <c r="H62" s="352"/>
      <c r="I62" s="349"/>
      <c r="J62" s="31"/>
      <c r="K62" s="32"/>
      <c r="L62" s="33"/>
    </row>
    <row r="63" spans="1:12" ht="19.5" customHeight="1">
      <c r="A63" s="326" t="s">
        <v>113</v>
      </c>
      <c r="B63" s="349"/>
      <c r="C63" s="30"/>
      <c r="D63" s="350"/>
      <c r="E63" s="351"/>
      <c r="F63" s="352"/>
      <c r="G63" s="349"/>
      <c r="H63" s="352"/>
      <c r="I63" s="349"/>
      <c r="J63" s="31"/>
      <c r="K63" s="32"/>
      <c r="L63" s="33"/>
    </row>
    <row r="64" spans="1:12" ht="19.5" customHeight="1">
      <c r="A64" s="326" t="s">
        <v>114</v>
      </c>
      <c r="B64" s="349"/>
      <c r="C64" s="30"/>
      <c r="D64" s="350"/>
      <c r="E64" s="351"/>
      <c r="F64" s="352"/>
      <c r="G64" s="349"/>
      <c r="H64" s="352"/>
      <c r="I64" s="349"/>
      <c r="J64" s="31"/>
      <c r="K64" s="32"/>
      <c r="L64" s="33"/>
    </row>
    <row r="65" spans="1:12" ht="19.5" customHeight="1">
      <c r="A65" s="326" t="s">
        <v>115</v>
      </c>
      <c r="B65" s="349"/>
      <c r="C65" s="34"/>
      <c r="D65" s="350"/>
      <c r="E65" s="351"/>
      <c r="F65" s="352"/>
      <c r="G65" s="349"/>
      <c r="H65" s="352"/>
      <c r="I65" s="349"/>
      <c r="J65" s="31"/>
      <c r="K65" s="32"/>
      <c r="L65" s="33"/>
    </row>
    <row r="66" spans="1:12" ht="19.5" customHeight="1">
      <c r="A66" s="326" t="s">
        <v>116</v>
      </c>
      <c r="B66" s="349"/>
      <c r="C66" s="30"/>
      <c r="D66" s="350"/>
      <c r="E66" s="351"/>
      <c r="F66" s="352"/>
      <c r="G66" s="349"/>
      <c r="H66" s="352"/>
      <c r="I66" s="349"/>
      <c r="J66" s="31"/>
      <c r="K66" s="32"/>
      <c r="L66" s="33"/>
    </row>
    <row r="67" spans="1:12" ht="19.5" customHeight="1">
      <c r="A67" s="326" t="s">
        <v>117</v>
      </c>
      <c r="B67" s="349"/>
      <c r="C67" s="30"/>
      <c r="D67" s="350"/>
      <c r="E67" s="351"/>
      <c r="F67" s="352"/>
      <c r="G67" s="349"/>
      <c r="H67" s="352"/>
      <c r="I67" s="349"/>
      <c r="J67" s="31"/>
      <c r="K67" s="32"/>
      <c r="L67" s="33"/>
    </row>
    <row r="68" spans="1:12" ht="19.5" customHeight="1">
      <c r="A68" s="326" t="s">
        <v>118</v>
      </c>
      <c r="B68" s="349"/>
      <c r="C68" s="30"/>
      <c r="D68" s="350"/>
      <c r="E68" s="351"/>
      <c r="F68" s="352"/>
      <c r="G68" s="349"/>
      <c r="H68" s="352"/>
      <c r="I68" s="349"/>
      <c r="J68" s="31"/>
      <c r="K68" s="32"/>
      <c r="L68" s="33"/>
    </row>
    <row r="69" spans="1:12" ht="19.5" customHeight="1">
      <c r="A69" s="326" t="s">
        <v>119</v>
      </c>
      <c r="B69" s="349"/>
      <c r="C69" s="30"/>
      <c r="D69" s="350"/>
      <c r="E69" s="351"/>
      <c r="F69" s="352"/>
      <c r="G69" s="349"/>
      <c r="H69" s="352"/>
      <c r="I69" s="349"/>
      <c r="J69" s="31"/>
      <c r="K69" s="32"/>
      <c r="L69" s="33"/>
    </row>
    <row r="70" spans="1:12" ht="19.5" customHeight="1">
      <c r="A70" s="326" t="s">
        <v>120</v>
      </c>
      <c r="B70" s="349"/>
      <c r="C70" s="30"/>
      <c r="D70" s="350"/>
      <c r="E70" s="351"/>
      <c r="F70" s="352"/>
      <c r="G70" s="349"/>
      <c r="H70" s="352"/>
      <c r="I70" s="349"/>
      <c r="J70" s="31"/>
      <c r="K70" s="32"/>
      <c r="L70" s="33"/>
    </row>
    <row r="71" spans="1:12" ht="19.5" customHeight="1">
      <c r="A71" s="326" t="s">
        <v>121</v>
      </c>
      <c r="B71" s="349"/>
      <c r="C71" s="30"/>
      <c r="D71" s="350"/>
      <c r="E71" s="351"/>
      <c r="F71" s="352"/>
      <c r="G71" s="349"/>
      <c r="H71" s="352"/>
      <c r="I71" s="349"/>
      <c r="J71" s="31"/>
      <c r="K71" s="32"/>
      <c r="L71" s="33"/>
    </row>
    <row r="72" spans="1:12" ht="19.5" customHeight="1">
      <c r="A72" s="326" t="s">
        <v>122</v>
      </c>
      <c r="B72" s="349"/>
      <c r="C72" s="30"/>
      <c r="D72" s="350"/>
      <c r="E72" s="351"/>
      <c r="F72" s="352"/>
      <c r="G72" s="349"/>
      <c r="H72" s="352"/>
      <c r="I72" s="349"/>
      <c r="J72" s="31"/>
      <c r="K72" s="32"/>
      <c r="L72" s="33"/>
    </row>
    <row r="73" spans="1:12" ht="19.5" customHeight="1">
      <c r="A73" s="326" t="s">
        <v>123</v>
      </c>
      <c r="B73" s="349"/>
      <c r="C73" s="30"/>
      <c r="D73" s="350"/>
      <c r="E73" s="351"/>
      <c r="F73" s="352"/>
      <c r="G73" s="349"/>
      <c r="H73" s="352"/>
      <c r="I73" s="349"/>
      <c r="J73" s="31"/>
      <c r="K73" s="32"/>
      <c r="L73" s="33"/>
    </row>
    <row r="74" spans="1:12" ht="19.5" customHeight="1">
      <c r="A74" s="326" t="s">
        <v>124</v>
      </c>
      <c r="B74" s="349"/>
      <c r="C74" s="30"/>
      <c r="D74" s="350"/>
      <c r="E74" s="351"/>
      <c r="F74" s="352"/>
      <c r="G74" s="349"/>
      <c r="H74" s="352"/>
      <c r="I74" s="349"/>
      <c r="J74" s="31"/>
      <c r="K74" s="32"/>
      <c r="L74" s="33"/>
    </row>
    <row r="75" spans="1:12" ht="19.5" customHeight="1">
      <c r="A75" s="326" t="s">
        <v>125</v>
      </c>
      <c r="B75" s="349"/>
      <c r="C75" s="30"/>
      <c r="D75" s="350"/>
      <c r="E75" s="351"/>
      <c r="F75" s="352"/>
      <c r="G75" s="349"/>
      <c r="H75" s="352"/>
      <c r="I75" s="349"/>
      <c r="J75" s="31"/>
      <c r="K75" s="32"/>
      <c r="L75" s="33"/>
    </row>
    <row r="76" spans="1:12" ht="19.5" customHeight="1">
      <c r="A76" s="326" t="s">
        <v>126</v>
      </c>
      <c r="B76" s="349"/>
      <c r="C76" s="34"/>
      <c r="D76" s="350"/>
      <c r="E76" s="351"/>
      <c r="F76" s="352"/>
      <c r="G76" s="349"/>
      <c r="H76" s="352"/>
      <c r="I76" s="349"/>
      <c r="J76" s="31"/>
      <c r="K76" s="32"/>
      <c r="L76" s="33"/>
    </row>
    <row r="77" spans="1:12" ht="19.5" customHeight="1">
      <c r="A77" s="326" t="s">
        <v>127</v>
      </c>
      <c r="B77" s="349"/>
      <c r="C77" s="30"/>
      <c r="D77" s="350"/>
      <c r="E77" s="351"/>
      <c r="F77" s="352"/>
      <c r="G77" s="349"/>
      <c r="H77" s="352"/>
      <c r="I77" s="349"/>
      <c r="J77" s="31"/>
      <c r="K77" s="32"/>
      <c r="L77" s="33"/>
    </row>
    <row r="78" spans="1:12" ht="19.5" customHeight="1">
      <c r="A78" s="326" t="s">
        <v>128</v>
      </c>
      <c r="B78" s="349"/>
      <c r="C78" s="30"/>
      <c r="D78" s="350"/>
      <c r="E78" s="351"/>
      <c r="F78" s="352"/>
      <c r="G78" s="349"/>
      <c r="H78" s="352"/>
      <c r="I78" s="349"/>
      <c r="J78" s="31"/>
      <c r="K78" s="32"/>
      <c r="L78" s="33"/>
    </row>
    <row r="79" spans="1:12" ht="19.5" customHeight="1">
      <c r="A79" s="326" t="s">
        <v>129</v>
      </c>
      <c r="B79" s="349"/>
      <c r="C79" s="30"/>
      <c r="D79" s="350"/>
      <c r="E79" s="351"/>
      <c r="F79" s="352"/>
      <c r="G79" s="349"/>
      <c r="H79" s="352"/>
      <c r="I79" s="349"/>
      <c r="J79" s="31"/>
      <c r="K79" s="32"/>
      <c r="L79" s="33"/>
    </row>
    <row r="80" spans="1:12" ht="19.5" customHeight="1">
      <c r="A80" s="326" t="s">
        <v>130</v>
      </c>
      <c r="B80" s="349"/>
      <c r="C80" s="30"/>
      <c r="D80" s="350"/>
      <c r="E80" s="351"/>
      <c r="F80" s="352"/>
      <c r="G80" s="349"/>
      <c r="H80" s="352"/>
      <c r="I80" s="349"/>
      <c r="J80" s="31"/>
      <c r="K80" s="32"/>
      <c r="L80" s="33"/>
    </row>
    <row r="81" spans="1:12" ht="19.5" customHeight="1">
      <c r="A81" s="326" t="s">
        <v>131</v>
      </c>
      <c r="B81" s="349"/>
      <c r="C81" s="30"/>
      <c r="D81" s="350"/>
      <c r="E81" s="351"/>
      <c r="F81" s="352"/>
      <c r="G81" s="349"/>
      <c r="H81" s="352"/>
      <c r="I81" s="349"/>
      <c r="J81" s="31"/>
      <c r="K81" s="32"/>
      <c r="L81" s="33"/>
    </row>
    <row r="82" spans="1:12" ht="19.5" customHeight="1">
      <c r="A82" s="326" t="s">
        <v>132</v>
      </c>
      <c r="B82" s="349"/>
      <c r="C82" s="34"/>
      <c r="D82" s="350"/>
      <c r="E82" s="351"/>
      <c r="F82" s="352"/>
      <c r="G82" s="349"/>
      <c r="H82" s="352"/>
      <c r="I82" s="349"/>
      <c r="J82" s="31"/>
      <c r="K82" s="32"/>
      <c r="L82" s="33"/>
    </row>
    <row r="83" spans="1:12" ht="19.5" customHeight="1">
      <c r="A83" s="326" t="s">
        <v>133</v>
      </c>
      <c r="B83" s="349"/>
      <c r="C83" s="30"/>
      <c r="D83" s="350"/>
      <c r="E83" s="351"/>
      <c r="F83" s="352"/>
      <c r="G83" s="349"/>
      <c r="H83" s="352"/>
      <c r="I83" s="349"/>
      <c r="J83" s="31"/>
      <c r="K83" s="32"/>
      <c r="L83" s="33"/>
    </row>
    <row r="84" spans="1:12" ht="19.5" customHeight="1">
      <c r="A84" s="326" t="s">
        <v>134</v>
      </c>
      <c r="B84" s="349"/>
      <c r="C84" s="30"/>
      <c r="D84" s="350"/>
      <c r="E84" s="351"/>
      <c r="F84" s="352"/>
      <c r="G84" s="349"/>
      <c r="H84" s="352"/>
      <c r="I84" s="349"/>
      <c r="J84" s="31"/>
      <c r="K84" s="32"/>
      <c r="L84" s="33"/>
    </row>
    <row r="85" spans="1:12" ht="19.5" customHeight="1">
      <c r="A85" s="326" t="s">
        <v>135</v>
      </c>
      <c r="B85" s="349"/>
      <c r="C85" s="30"/>
      <c r="D85" s="350"/>
      <c r="E85" s="351"/>
      <c r="F85" s="352"/>
      <c r="G85" s="349"/>
      <c r="H85" s="352"/>
      <c r="I85" s="349"/>
      <c r="J85" s="31"/>
      <c r="K85" s="32"/>
      <c r="L85" s="33"/>
    </row>
    <row r="86" spans="1:12" ht="19.5" customHeight="1">
      <c r="A86" s="326" t="s">
        <v>136</v>
      </c>
      <c r="B86" s="349"/>
      <c r="C86" s="34"/>
      <c r="D86" s="350"/>
      <c r="E86" s="351"/>
      <c r="F86" s="352"/>
      <c r="G86" s="349"/>
      <c r="H86" s="352"/>
      <c r="I86" s="349"/>
      <c r="J86" s="31"/>
      <c r="K86" s="32"/>
      <c r="L86" s="33"/>
    </row>
    <row r="87" spans="1:12" ht="19.5" customHeight="1">
      <c r="A87" s="326" t="s">
        <v>137</v>
      </c>
      <c r="B87" s="349"/>
      <c r="C87" s="30"/>
      <c r="D87" s="350"/>
      <c r="E87" s="351"/>
      <c r="F87" s="352"/>
      <c r="G87" s="349"/>
      <c r="H87" s="352"/>
      <c r="I87" s="349"/>
      <c r="J87" s="31"/>
      <c r="K87" s="32"/>
      <c r="L87" s="33"/>
    </row>
    <row r="88" spans="1:12" ht="19.5" customHeight="1">
      <c r="A88" s="326" t="s">
        <v>138</v>
      </c>
      <c r="B88" s="349"/>
      <c r="C88" s="30"/>
      <c r="D88" s="350"/>
      <c r="E88" s="351"/>
      <c r="F88" s="352"/>
      <c r="G88" s="349"/>
      <c r="H88" s="352"/>
      <c r="I88" s="349"/>
      <c r="J88" s="31"/>
      <c r="K88" s="32"/>
      <c r="L88" s="33"/>
    </row>
    <row r="89" spans="1:12" ht="19.5" customHeight="1">
      <c r="A89" s="326" t="s">
        <v>139</v>
      </c>
      <c r="B89" s="349"/>
      <c r="C89" s="30"/>
      <c r="D89" s="350"/>
      <c r="E89" s="351"/>
      <c r="F89" s="352"/>
      <c r="G89" s="349"/>
      <c r="H89" s="352"/>
      <c r="I89" s="349"/>
      <c r="J89" s="31"/>
      <c r="K89" s="32"/>
      <c r="L89" s="33"/>
    </row>
    <row r="90" spans="1:12" ht="19.5" customHeight="1">
      <c r="A90" s="326" t="s">
        <v>140</v>
      </c>
      <c r="B90" s="349"/>
      <c r="C90" s="30"/>
      <c r="D90" s="350"/>
      <c r="E90" s="351"/>
      <c r="F90" s="352"/>
      <c r="G90" s="349"/>
      <c r="H90" s="352"/>
      <c r="I90" s="349"/>
      <c r="J90" s="31"/>
      <c r="K90" s="32"/>
      <c r="L90" s="33"/>
    </row>
    <row r="91" spans="1:12" ht="19.5" customHeight="1" thickBot="1">
      <c r="A91" s="315" t="s">
        <v>141</v>
      </c>
      <c r="B91" s="353"/>
      <c r="C91" s="35"/>
      <c r="D91" s="354"/>
      <c r="E91" s="355"/>
      <c r="F91" s="356"/>
      <c r="G91" s="353"/>
      <c r="H91" s="356"/>
      <c r="I91" s="353"/>
      <c r="J91" s="36"/>
      <c r="K91" s="37"/>
      <c r="L91" s="38"/>
    </row>
  </sheetData>
  <sheetProtection/>
  <mergeCells count="358">
    <mergeCell ref="B2:D2"/>
    <mergeCell ref="A3:B3"/>
    <mergeCell ref="D3:E3"/>
    <mergeCell ref="F3:G3"/>
    <mergeCell ref="H3:I3"/>
    <mergeCell ref="A1:L1"/>
    <mergeCell ref="A4:B4"/>
    <mergeCell ref="D4:E4"/>
    <mergeCell ref="F4:G4"/>
    <mergeCell ref="H4:I4"/>
    <mergeCell ref="A5:B5"/>
    <mergeCell ref="D5:E5"/>
    <mergeCell ref="F5:G5"/>
    <mergeCell ref="H5:I5"/>
    <mergeCell ref="A6:B6"/>
    <mergeCell ref="D6:E6"/>
    <mergeCell ref="F6:G6"/>
    <mergeCell ref="H6:I6"/>
    <mergeCell ref="A7:B7"/>
    <mergeCell ref="D7:E7"/>
    <mergeCell ref="F7:G7"/>
    <mergeCell ref="H7:I7"/>
    <mergeCell ref="A8:B8"/>
    <mergeCell ref="D8:E8"/>
    <mergeCell ref="F8:G8"/>
    <mergeCell ref="H8:I8"/>
    <mergeCell ref="A9:B9"/>
    <mergeCell ref="D9:E9"/>
    <mergeCell ref="F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G19"/>
    <mergeCell ref="H19:I19"/>
    <mergeCell ref="A20:B20"/>
    <mergeCell ref="D20:E20"/>
    <mergeCell ref="F20:G20"/>
    <mergeCell ref="H20:I20"/>
    <mergeCell ref="A21:B21"/>
    <mergeCell ref="D21:E21"/>
    <mergeCell ref="F21:G21"/>
    <mergeCell ref="H21:I21"/>
    <mergeCell ref="A22:B22"/>
    <mergeCell ref="D22:E22"/>
    <mergeCell ref="F22:G22"/>
    <mergeCell ref="H22:I22"/>
    <mergeCell ref="A23:B23"/>
    <mergeCell ref="D23:E23"/>
    <mergeCell ref="F23:G23"/>
    <mergeCell ref="H23:I23"/>
    <mergeCell ref="A24:B24"/>
    <mergeCell ref="D24:E24"/>
    <mergeCell ref="F24:G24"/>
    <mergeCell ref="H24:I24"/>
    <mergeCell ref="A25:B25"/>
    <mergeCell ref="D25:E25"/>
    <mergeCell ref="F25:G25"/>
    <mergeCell ref="H25:I25"/>
    <mergeCell ref="A26:B26"/>
    <mergeCell ref="D26:E26"/>
    <mergeCell ref="F26:G26"/>
    <mergeCell ref="H26:I26"/>
    <mergeCell ref="A27:B27"/>
    <mergeCell ref="D27:E27"/>
    <mergeCell ref="F27:G27"/>
    <mergeCell ref="H27:I27"/>
    <mergeCell ref="A28:B28"/>
    <mergeCell ref="D28:E28"/>
    <mergeCell ref="F28:G28"/>
    <mergeCell ref="H28:I28"/>
    <mergeCell ref="A29:B29"/>
    <mergeCell ref="D29:E29"/>
    <mergeCell ref="F29:G29"/>
    <mergeCell ref="H29:I29"/>
    <mergeCell ref="A30:B30"/>
    <mergeCell ref="D30:E30"/>
    <mergeCell ref="F30:G30"/>
    <mergeCell ref="H30:I30"/>
    <mergeCell ref="A31:B31"/>
    <mergeCell ref="D31:E31"/>
    <mergeCell ref="F31:G31"/>
    <mergeCell ref="H31:I31"/>
    <mergeCell ref="A32:B32"/>
    <mergeCell ref="D32:E32"/>
    <mergeCell ref="F32:G32"/>
    <mergeCell ref="H32:I32"/>
    <mergeCell ref="A33:B33"/>
    <mergeCell ref="D33:E33"/>
    <mergeCell ref="F33:G33"/>
    <mergeCell ref="H33:I33"/>
    <mergeCell ref="A34:B34"/>
    <mergeCell ref="D34:E34"/>
    <mergeCell ref="F34:G34"/>
    <mergeCell ref="H34:I34"/>
    <mergeCell ref="A35:B35"/>
    <mergeCell ref="D35:E35"/>
    <mergeCell ref="F35:G35"/>
    <mergeCell ref="H35:I35"/>
    <mergeCell ref="A36:B36"/>
    <mergeCell ref="D36:E36"/>
    <mergeCell ref="F36:G36"/>
    <mergeCell ref="H36:I36"/>
    <mergeCell ref="A37:B37"/>
    <mergeCell ref="D37:E37"/>
    <mergeCell ref="F37:G37"/>
    <mergeCell ref="H37:I37"/>
    <mergeCell ref="A38:B38"/>
    <mergeCell ref="D38:E38"/>
    <mergeCell ref="F38:G38"/>
    <mergeCell ref="H38:I38"/>
    <mergeCell ref="A39:B39"/>
    <mergeCell ref="D39:E39"/>
    <mergeCell ref="F39:G39"/>
    <mergeCell ref="H39:I39"/>
    <mergeCell ref="A40:B40"/>
    <mergeCell ref="D40:E40"/>
    <mergeCell ref="F40:G40"/>
    <mergeCell ref="H40:I40"/>
    <mergeCell ref="A41:B41"/>
    <mergeCell ref="D41:E41"/>
    <mergeCell ref="F41:G41"/>
    <mergeCell ref="H41:I41"/>
    <mergeCell ref="A42:B42"/>
    <mergeCell ref="D42:E42"/>
    <mergeCell ref="F42:G42"/>
    <mergeCell ref="H42:I42"/>
    <mergeCell ref="A43:B43"/>
    <mergeCell ref="D43:E43"/>
    <mergeCell ref="F43:G43"/>
    <mergeCell ref="H43:I43"/>
    <mergeCell ref="A44:B44"/>
    <mergeCell ref="D44:E44"/>
    <mergeCell ref="F44:G44"/>
    <mergeCell ref="H44:I44"/>
    <mergeCell ref="A45:B45"/>
    <mergeCell ref="D45:E45"/>
    <mergeCell ref="F45:G45"/>
    <mergeCell ref="H45:I45"/>
    <mergeCell ref="A46:B46"/>
    <mergeCell ref="D46:E46"/>
    <mergeCell ref="F46:G46"/>
    <mergeCell ref="H46:I46"/>
    <mergeCell ref="A47:B47"/>
    <mergeCell ref="D47:E47"/>
    <mergeCell ref="F47:G47"/>
    <mergeCell ref="H47:I47"/>
    <mergeCell ref="A48:B48"/>
    <mergeCell ref="D48:E48"/>
    <mergeCell ref="F48:G48"/>
    <mergeCell ref="H48:I48"/>
    <mergeCell ref="A49:B49"/>
    <mergeCell ref="D49:E49"/>
    <mergeCell ref="F49:G49"/>
    <mergeCell ref="H49:I49"/>
    <mergeCell ref="A50:B50"/>
    <mergeCell ref="D50:E50"/>
    <mergeCell ref="F50:G50"/>
    <mergeCell ref="H50:I50"/>
    <mergeCell ref="A51:B51"/>
    <mergeCell ref="D51:E51"/>
    <mergeCell ref="F51:G51"/>
    <mergeCell ref="H51:I51"/>
    <mergeCell ref="A52:B52"/>
    <mergeCell ref="D52:E52"/>
    <mergeCell ref="F52:G52"/>
    <mergeCell ref="H52:I52"/>
    <mergeCell ref="A53:B53"/>
    <mergeCell ref="D53:E53"/>
    <mergeCell ref="F53:G53"/>
    <mergeCell ref="H53:I53"/>
    <mergeCell ref="A54:B54"/>
    <mergeCell ref="D54:E54"/>
    <mergeCell ref="F54:G54"/>
    <mergeCell ref="H54:I54"/>
    <mergeCell ref="A55:B55"/>
    <mergeCell ref="D55:E55"/>
    <mergeCell ref="F55:G55"/>
    <mergeCell ref="H55:I55"/>
    <mergeCell ref="A56:B56"/>
    <mergeCell ref="D56:E56"/>
    <mergeCell ref="F56:G56"/>
    <mergeCell ref="H56:I56"/>
    <mergeCell ref="A57:B57"/>
    <mergeCell ref="D57:E57"/>
    <mergeCell ref="F57:G57"/>
    <mergeCell ref="H57:I57"/>
    <mergeCell ref="A58:B58"/>
    <mergeCell ref="D58:E58"/>
    <mergeCell ref="F58:G58"/>
    <mergeCell ref="H58:I58"/>
    <mergeCell ref="A59:B59"/>
    <mergeCell ref="D59:E59"/>
    <mergeCell ref="F59:G59"/>
    <mergeCell ref="H59:I59"/>
    <mergeCell ref="A60:B60"/>
    <mergeCell ref="D60:E60"/>
    <mergeCell ref="F60:G60"/>
    <mergeCell ref="H60:I60"/>
    <mergeCell ref="A61:B61"/>
    <mergeCell ref="D61:E61"/>
    <mergeCell ref="F61:G61"/>
    <mergeCell ref="H61:I61"/>
    <mergeCell ref="A62:B62"/>
    <mergeCell ref="D62:E62"/>
    <mergeCell ref="F62:G62"/>
    <mergeCell ref="H62:I62"/>
    <mergeCell ref="A63:B63"/>
    <mergeCell ref="D63:E63"/>
    <mergeCell ref="F63:G63"/>
    <mergeCell ref="H63:I63"/>
    <mergeCell ref="A64:B64"/>
    <mergeCell ref="D64:E64"/>
    <mergeCell ref="F64:G64"/>
    <mergeCell ref="H64:I64"/>
    <mergeCell ref="A65:B65"/>
    <mergeCell ref="D65:E65"/>
    <mergeCell ref="F65:G65"/>
    <mergeCell ref="H65:I65"/>
    <mergeCell ref="A66:B66"/>
    <mergeCell ref="D66:E66"/>
    <mergeCell ref="F66:G66"/>
    <mergeCell ref="H66:I66"/>
    <mergeCell ref="A67:B67"/>
    <mergeCell ref="D67:E67"/>
    <mergeCell ref="F67:G67"/>
    <mergeCell ref="H67:I67"/>
    <mergeCell ref="A68:B68"/>
    <mergeCell ref="D68:E68"/>
    <mergeCell ref="F68:G68"/>
    <mergeCell ref="H68:I68"/>
    <mergeCell ref="A69:B69"/>
    <mergeCell ref="D69:E69"/>
    <mergeCell ref="F69:G69"/>
    <mergeCell ref="H69:I69"/>
    <mergeCell ref="A70:B70"/>
    <mergeCell ref="D70:E70"/>
    <mergeCell ref="F70:G70"/>
    <mergeCell ref="H70:I70"/>
    <mergeCell ref="A71:B71"/>
    <mergeCell ref="D71:E71"/>
    <mergeCell ref="F71:G71"/>
    <mergeCell ref="H71:I71"/>
    <mergeCell ref="A72:B72"/>
    <mergeCell ref="D72:E72"/>
    <mergeCell ref="F72:G72"/>
    <mergeCell ref="H72:I72"/>
    <mergeCell ref="A73:B73"/>
    <mergeCell ref="D73:E73"/>
    <mergeCell ref="F73:G73"/>
    <mergeCell ref="H73:I73"/>
    <mergeCell ref="A74:B74"/>
    <mergeCell ref="D74:E74"/>
    <mergeCell ref="F74:G74"/>
    <mergeCell ref="H74:I74"/>
    <mergeCell ref="A75:B75"/>
    <mergeCell ref="D75:E75"/>
    <mergeCell ref="F75:G75"/>
    <mergeCell ref="H75:I75"/>
    <mergeCell ref="A76:B76"/>
    <mergeCell ref="D76:E76"/>
    <mergeCell ref="F76:G76"/>
    <mergeCell ref="H76:I76"/>
    <mergeCell ref="A77:B77"/>
    <mergeCell ref="D77:E77"/>
    <mergeCell ref="F77:G77"/>
    <mergeCell ref="H77:I77"/>
    <mergeCell ref="A78:B78"/>
    <mergeCell ref="D78:E78"/>
    <mergeCell ref="F78:G78"/>
    <mergeCell ref="H78:I78"/>
    <mergeCell ref="A79:B79"/>
    <mergeCell ref="D79:E79"/>
    <mergeCell ref="F79:G79"/>
    <mergeCell ref="H79:I79"/>
    <mergeCell ref="A80:B80"/>
    <mergeCell ref="D80:E80"/>
    <mergeCell ref="F80:G80"/>
    <mergeCell ref="H80:I80"/>
    <mergeCell ref="A81:B81"/>
    <mergeCell ref="D81:E81"/>
    <mergeCell ref="F81:G81"/>
    <mergeCell ref="H81:I81"/>
    <mergeCell ref="A82:B82"/>
    <mergeCell ref="D82:E82"/>
    <mergeCell ref="F82:G82"/>
    <mergeCell ref="H82:I82"/>
    <mergeCell ref="A83:B83"/>
    <mergeCell ref="D83:E83"/>
    <mergeCell ref="F83:G83"/>
    <mergeCell ref="H83:I83"/>
    <mergeCell ref="A84:B84"/>
    <mergeCell ref="D84:E84"/>
    <mergeCell ref="F84:G84"/>
    <mergeCell ref="H84:I84"/>
    <mergeCell ref="A85:B85"/>
    <mergeCell ref="D85:E85"/>
    <mergeCell ref="F85:G85"/>
    <mergeCell ref="H85:I85"/>
    <mergeCell ref="A86:B86"/>
    <mergeCell ref="D86:E86"/>
    <mergeCell ref="F86:G86"/>
    <mergeCell ref="H86:I86"/>
    <mergeCell ref="A87:B87"/>
    <mergeCell ref="D87:E87"/>
    <mergeCell ref="F87:G87"/>
    <mergeCell ref="H87:I87"/>
    <mergeCell ref="A88:B88"/>
    <mergeCell ref="D88:E88"/>
    <mergeCell ref="F88:G88"/>
    <mergeCell ref="H88:I88"/>
    <mergeCell ref="A89:B89"/>
    <mergeCell ref="D89:E89"/>
    <mergeCell ref="F89:G89"/>
    <mergeCell ref="H89:I89"/>
    <mergeCell ref="A90:B90"/>
    <mergeCell ref="D90:E90"/>
    <mergeCell ref="F90:G90"/>
    <mergeCell ref="H90:I90"/>
    <mergeCell ref="A91:B91"/>
    <mergeCell ref="D91:E91"/>
    <mergeCell ref="F91:G91"/>
    <mergeCell ref="H91:I91"/>
  </mergeCells>
  <printOptions/>
  <pageMargins left="0.48" right="0.41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8" sqref="B8"/>
    </sheetView>
  </sheetViews>
  <sheetFormatPr defaultColWidth="8.88671875" defaultRowHeight="13.5"/>
  <cols>
    <col min="1" max="1" width="26.77734375" style="0" customWidth="1"/>
    <col min="2" max="2" width="24.99609375" style="0" customWidth="1"/>
    <col min="3" max="3" width="26.21484375" style="0" customWidth="1"/>
  </cols>
  <sheetData>
    <row r="1" spans="1:3" ht="68.25" customHeight="1" thickBot="1">
      <c r="A1" s="364" t="s">
        <v>142</v>
      </c>
      <c r="B1" s="365"/>
      <c r="C1" s="365"/>
    </row>
    <row r="2" spans="1:3" ht="30" customHeight="1">
      <c r="A2" s="23" t="s">
        <v>143</v>
      </c>
      <c r="B2" s="24" t="s">
        <v>144</v>
      </c>
      <c r="C2" s="25" t="s">
        <v>145</v>
      </c>
    </row>
    <row r="3" spans="1:3" ht="30" customHeight="1" thickBot="1">
      <c r="A3" s="26"/>
      <c r="B3" s="51"/>
      <c r="C3" s="27"/>
    </row>
  </sheetData>
  <sheetProtection/>
  <mergeCells count="1">
    <mergeCell ref="A1:C1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F26" sqref="F26"/>
    </sheetView>
  </sheetViews>
  <sheetFormatPr defaultColWidth="8.88671875" defaultRowHeight="13.5"/>
  <sheetData>
    <row r="1" spans="1:9" ht="32.25" customHeight="1">
      <c r="A1" s="366"/>
      <c r="B1" s="366"/>
      <c r="C1" s="366"/>
      <c r="D1" s="366"/>
      <c r="E1" s="366"/>
      <c r="F1" s="366"/>
      <c r="G1" s="366"/>
      <c r="H1" s="366"/>
      <c r="I1" s="366"/>
    </row>
  </sheetData>
  <sheetProtection/>
  <mergeCells count="1">
    <mergeCell ref="A1:I1"/>
  </mergeCells>
  <printOptions/>
  <pageMargins left="0.38" right="0.4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12" sqref="D12"/>
    </sheetView>
  </sheetViews>
  <sheetFormatPr defaultColWidth="8.88671875" defaultRowHeight="13.5"/>
  <cols>
    <col min="1" max="1" width="4.99609375" style="53" customWidth="1"/>
    <col min="2" max="2" width="10.6640625" style="53" customWidth="1"/>
    <col min="3" max="3" width="10.3359375" style="53" customWidth="1"/>
    <col min="4" max="4" width="11.6640625" style="53" customWidth="1"/>
    <col min="5" max="5" width="12.4453125" style="53" customWidth="1"/>
    <col min="6" max="6" width="10.77734375" style="53" customWidth="1"/>
    <col min="7" max="7" width="8.5546875" style="53" customWidth="1"/>
    <col min="8" max="8" width="11.77734375" style="53" customWidth="1"/>
    <col min="9" max="10" width="13.3359375" style="53" bestFit="1" customWidth="1"/>
    <col min="11" max="11" width="11.5546875" style="53" bestFit="1" customWidth="1"/>
    <col min="12" max="12" width="14.99609375" style="53" customWidth="1"/>
    <col min="13" max="16384" width="8.88671875" style="53" customWidth="1"/>
  </cols>
  <sheetData>
    <row r="1" spans="1:11" ht="53.25" customHeight="1">
      <c r="A1" s="188" t="s">
        <v>262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1.75" customHeight="1">
      <c r="A2" s="57"/>
      <c r="B2" s="58" t="s">
        <v>257</v>
      </c>
      <c r="C2" s="196">
        <f>E19</f>
        <v>1355121365</v>
      </c>
      <c r="D2" s="196"/>
      <c r="E2" s="196"/>
      <c r="F2" s="57"/>
      <c r="G2" s="57"/>
      <c r="H2" s="57"/>
      <c r="I2" s="57"/>
      <c r="J2" s="57"/>
      <c r="K2" s="57"/>
    </row>
    <row r="3" spans="1:11" ht="21.75" customHeight="1">
      <c r="A3" s="57"/>
      <c r="B3" s="58" t="s">
        <v>258</v>
      </c>
      <c r="C3" s="197">
        <f>J19</f>
        <v>1262587271</v>
      </c>
      <c r="D3" s="197"/>
      <c r="E3" s="197"/>
      <c r="F3" s="57"/>
      <c r="G3" s="57"/>
      <c r="H3" s="57"/>
      <c r="I3" s="57"/>
      <c r="J3" s="57"/>
      <c r="K3" s="57"/>
    </row>
    <row r="4" spans="1:11" ht="21.75" customHeight="1">
      <c r="A4" s="57"/>
      <c r="B4" s="58" t="s">
        <v>259</v>
      </c>
      <c r="C4" s="197">
        <f>C2-C3</f>
        <v>92534094</v>
      </c>
      <c r="D4" s="197"/>
      <c r="E4" s="197"/>
      <c r="F4" s="57"/>
      <c r="G4" s="57"/>
      <c r="H4" s="57"/>
      <c r="I4" s="57"/>
      <c r="J4" s="57"/>
      <c r="K4" s="57"/>
    </row>
    <row r="5" spans="1:11" ht="22.5" customHeight="1" thickBot="1">
      <c r="A5" s="189" t="s">
        <v>170</v>
      </c>
      <c r="B5" s="189"/>
      <c r="C5" s="189"/>
      <c r="D5" s="189"/>
      <c r="K5" s="59" t="s">
        <v>171</v>
      </c>
    </row>
    <row r="6" spans="1:11" ht="25.5" customHeight="1">
      <c r="A6" s="190" t="s">
        <v>0</v>
      </c>
      <c r="B6" s="192" t="s">
        <v>1</v>
      </c>
      <c r="C6" s="193"/>
      <c r="D6" s="193"/>
      <c r="E6" s="193"/>
      <c r="F6" s="194"/>
      <c r="G6" s="193" t="s">
        <v>2</v>
      </c>
      <c r="H6" s="193"/>
      <c r="I6" s="193"/>
      <c r="J6" s="193"/>
      <c r="K6" s="194"/>
    </row>
    <row r="7" spans="1:11" ht="25.5" customHeight="1" thickBot="1">
      <c r="A7" s="191"/>
      <c r="B7" s="60" t="s">
        <v>3</v>
      </c>
      <c r="C7" s="60" t="s">
        <v>4</v>
      </c>
      <c r="D7" s="61" t="s">
        <v>5</v>
      </c>
      <c r="E7" s="62" t="s">
        <v>172</v>
      </c>
      <c r="F7" s="63" t="s">
        <v>173</v>
      </c>
      <c r="G7" s="64" t="s">
        <v>3</v>
      </c>
      <c r="H7" s="61" t="s">
        <v>4</v>
      </c>
      <c r="I7" s="62" t="s">
        <v>5</v>
      </c>
      <c r="J7" s="62" t="s">
        <v>172</v>
      </c>
      <c r="K7" s="63" t="s">
        <v>173</v>
      </c>
    </row>
    <row r="8" spans="1:11" ht="25.5" customHeight="1" thickTop="1">
      <c r="A8" s="65" t="s">
        <v>6</v>
      </c>
      <c r="B8" s="66" t="s">
        <v>174</v>
      </c>
      <c r="C8" s="66" t="s">
        <v>175</v>
      </c>
      <c r="D8" s="67">
        <v>175189342</v>
      </c>
      <c r="E8" s="68">
        <v>172305830</v>
      </c>
      <c r="F8" s="69">
        <f>D8-E8</f>
        <v>2883512</v>
      </c>
      <c r="G8" s="183" t="s">
        <v>176</v>
      </c>
      <c r="H8" s="70" t="s">
        <v>177</v>
      </c>
      <c r="I8" s="71">
        <v>1056740397</v>
      </c>
      <c r="J8" s="71">
        <v>980263700</v>
      </c>
      <c r="K8" s="72">
        <f>I8-J8</f>
        <v>76476697</v>
      </c>
    </row>
    <row r="9" spans="1:11" ht="25.5" customHeight="1">
      <c r="A9" s="73" t="s">
        <v>8</v>
      </c>
      <c r="B9" s="74" t="s">
        <v>178</v>
      </c>
      <c r="C9" s="74" t="s">
        <v>178</v>
      </c>
      <c r="D9" s="75">
        <v>132080602</v>
      </c>
      <c r="E9" s="76">
        <v>128662320</v>
      </c>
      <c r="F9" s="77">
        <f aca="true" t="shared" si="0" ref="F9:F15">D9-E9</f>
        <v>3418282</v>
      </c>
      <c r="G9" s="183"/>
      <c r="H9" s="74" t="s">
        <v>190</v>
      </c>
      <c r="I9" s="78">
        <v>4800000</v>
      </c>
      <c r="J9" s="78">
        <v>3016800</v>
      </c>
      <c r="K9" s="79">
        <f aca="true" t="shared" si="1" ref="K9:K18">I9-J9</f>
        <v>1783200</v>
      </c>
    </row>
    <row r="10" spans="1:11" ht="25.5" customHeight="1">
      <c r="A10" s="80" t="s">
        <v>9</v>
      </c>
      <c r="B10" s="70" t="s">
        <v>179</v>
      </c>
      <c r="C10" s="70" t="s">
        <v>179</v>
      </c>
      <c r="D10" s="75">
        <v>15000000</v>
      </c>
      <c r="E10" s="81">
        <v>12827226</v>
      </c>
      <c r="F10" s="77">
        <f t="shared" si="0"/>
        <v>2172774</v>
      </c>
      <c r="G10" s="195"/>
      <c r="H10" s="74" t="s">
        <v>191</v>
      </c>
      <c r="I10" s="78">
        <v>88800000</v>
      </c>
      <c r="J10" s="78">
        <v>82089974</v>
      </c>
      <c r="K10" s="79">
        <f t="shared" si="1"/>
        <v>6710026</v>
      </c>
    </row>
    <row r="11" spans="1:11" ht="25.5" customHeight="1">
      <c r="A11" s="73" t="s">
        <v>192</v>
      </c>
      <c r="B11" s="82" t="s">
        <v>180</v>
      </c>
      <c r="C11" s="82" t="s">
        <v>180</v>
      </c>
      <c r="D11" s="83">
        <v>937286008</v>
      </c>
      <c r="E11" s="84">
        <v>913333290</v>
      </c>
      <c r="F11" s="77">
        <f t="shared" si="0"/>
        <v>23952718</v>
      </c>
      <c r="G11" s="85" t="s">
        <v>193</v>
      </c>
      <c r="H11" s="74" t="s">
        <v>194</v>
      </c>
      <c r="I11" s="78">
        <v>35970000</v>
      </c>
      <c r="J11" s="78">
        <v>30534670</v>
      </c>
      <c r="K11" s="79">
        <f t="shared" si="1"/>
        <v>5435330</v>
      </c>
    </row>
    <row r="12" spans="1:11" ht="25.5" customHeight="1">
      <c r="A12" s="73" t="s">
        <v>195</v>
      </c>
      <c r="B12" s="82" t="s">
        <v>181</v>
      </c>
      <c r="C12" s="82" t="s">
        <v>181</v>
      </c>
      <c r="D12" s="83">
        <v>0</v>
      </c>
      <c r="E12" s="84">
        <v>0</v>
      </c>
      <c r="F12" s="77">
        <f t="shared" si="0"/>
        <v>0</v>
      </c>
      <c r="G12" s="182" t="s">
        <v>182</v>
      </c>
      <c r="H12" s="74" t="s">
        <v>191</v>
      </c>
      <c r="I12" s="78">
        <v>173648050</v>
      </c>
      <c r="J12" s="78">
        <v>144359339</v>
      </c>
      <c r="K12" s="79">
        <f t="shared" si="1"/>
        <v>29288711</v>
      </c>
    </row>
    <row r="13" spans="1:11" ht="25.5" customHeight="1">
      <c r="A13" s="73" t="s">
        <v>196</v>
      </c>
      <c r="B13" s="82" t="s">
        <v>183</v>
      </c>
      <c r="C13" s="82" t="s">
        <v>183</v>
      </c>
      <c r="D13" s="83">
        <v>2000000</v>
      </c>
      <c r="E13" s="84">
        <v>2000000</v>
      </c>
      <c r="F13" s="77">
        <f t="shared" si="0"/>
        <v>0</v>
      </c>
      <c r="G13" s="183"/>
      <c r="H13" s="74" t="s">
        <v>197</v>
      </c>
      <c r="I13" s="78">
        <v>2400000</v>
      </c>
      <c r="J13" s="78">
        <v>2034640</v>
      </c>
      <c r="K13" s="79">
        <f t="shared" si="1"/>
        <v>365360</v>
      </c>
    </row>
    <row r="14" spans="1:11" ht="25.5" customHeight="1">
      <c r="A14" s="73" t="s">
        <v>14</v>
      </c>
      <c r="B14" s="86" t="s">
        <v>184</v>
      </c>
      <c r="C14" s="86" t="s">
        <v>184</v>
      </c>
      <c r="D14" s="83">
        <v>80070215</v>
      </c>
      <c r="E14" s="84">
        <v>80070215</v>
      </c>
      <c r="F14" s="77">
        <f t="shared" si="0"/>
        <v>0</v>
      </c>
      <c r="G14" s="85" t="s">
        <v>280</v>
      </c>
      <c r="H14" s="74" t="s">
        <v>277</v>
      </c>
      <c r="I14" s="78">
        <v>960000</v>
      </c>
      <c r="J14" s="78">
        <v>910550</v>
      </c>
      <c r="K14" s="79">
        <f t="shared" si="1"/>
        <v>49450</v>
      </c>
    </row>
    <row r="15" spans="1:11" ht="25.5" customHeight="1">
      <c r="A15" s="73" t="s">
        <v>15</v>
      </c>
      <c r="B15" s="82" t="s">
        <v>185</v>
      </c>
      <c r="C15" s="82" t="s">
        <v>185</v>
      </c>
      <c r="D15" s="83">
        <v>47480000</v>
      </c>
      <c r="E15" s="84">
        <v>45922484</v>
      </c>
      <c r="F15" s="77">
        <f t="shared" si="0"/>
        <v>1557516</v>
      </c>
      <c r="G15" s="85" t="s">
        <v>186</v>
      </c>
      <c r="H15" s="74" t="s">
        <v>198</v>
      </c>
      <c r="I15" s="78">
        <v>22200000</v>
      </c>
      <c r="J15" s="78">
        <v>18909830</v>
      </c>
      <c r="K15" s="79">
        <f t="shared" si="1"/>
        <v>3290170</v>
      </c>
    </row>
    <row r="16" spans="1:11" ht="25.5" customHeight="1">
      <c r="A16" s="73"/>
      <c r="B16" s="82"/>
      <c r="C16" s="82"/>
      <c r="D16" s="87"/>
      <c r="E16" s="84"/>
      <c r="F16" s="88"/>
      <c r="G16" s="85" t="s">
        <v>187</v>
      </c>
      <c r="H16" s="74" t="s">
        <v>199</v>
      </c>
      <c r="I16" s="78">
        <v>2387720</v>
      </c>
      <c r="J16" s="78">
        <v>467768</v>
      </c>
      <c r="K16" s="79">
        <f t="shared" si="1"/>
        <v>1919952</v>
      </c>
    </row>
    <row r="17" spans="1:11" ht="25.5" customHeight="1">
      <c r="A17" s="73"/>
      <c r="B17" s="86"/>
      <c r="C17" s="86"/>
      <c r="D17" s="87"/>
      <c r="E17" s="84"/>
      <c r="F17" s="88"/>
      <c r="G17" s="85" t="s">
        <v>188</v>
      </c>
      <c r="H17" s="74" t="s">
        <v>200</v>
      </c>
      <c r="I17" s="78">
        <v>600000</v>
      </c>
      <c r="J17" s="78">
        <v>0</v>
      </c>
      <c r="K17" s="79">
        <f t="shared" si="1"/>
        <v>600000</v>
      </c>
    </row>
    <row r="18" spans="1:11" ht="25.5" customHeight="1" thickBot="1">
      <c r="A18" s="89"/>
      <c r="B18" s="90"/>
      <c r="C18" s="90"/>
      <c r="D18" s="91"/>
      <c r="E18" s="92"/>
      <c r="F18" s="93"/>
      <c r="G18" s="94" t="s">
        <v>189</v>
      </c>
      <c r="H18" s="95" t="s">
        <v>201</v>
      </c>
      <c r="I18" s="96">
        <v>600000</v>
      </c>
      <c r="J18" s="96">
        <v>0</v>
      </c>
      <c r="K18" s="97">
        <f t="shared" si="1"/>
        <v>600000</v>
      </c>
    </row>
    <row r="19" spans="1:11" ht="25.5" customHeight="1" thickBot="1">
      <c r="A19" s="184" t="s">
        <v>16</v>
      </c>
      <c r="B19" s="185"/>
      <c r="C19" s="185"/>
      <c r="D19" s="98">
        <f>SUM(D8:D18)</f>
        <v>1389106167</v>
      </c>
      <c r="E19" s="99">
        <f>SUM(E8:E18)</f>
        <v>1355121365</v>
      </c>
      <c r="F19" s="100">
        <f>D19-E19</f>
        <v>33984802</v>
      </c>
      <c r="G19" s="186" t="s">
        <v>202</v>
      </c>
      <c r="H19" s="187"/>
      <c r="I19" s="101">
        <f>SUM(I8:I18)</f>
        <v>1389106167</v>
      </c>
      <c r="J19" s="102">
        <f>SUM(J8:J18)</f>
        <v>1262587271</v>
      </c>
      <c r="K19" s="103">
        <f>I19-J19</f>
        <v>126518896</v>
      </c>
    </row>
    <row r="22" spans="3:4" ht="16.5">
      <c r="C22" s="104"/>
      <c r="D22" s="105"/>
    </row>
    <row r="23" spans="3:4" ht="16.5">
      <c r="C23" s="104"/>
      <c r="D23" s="105"/>
    </row>
    <row r="24" spans="3:4" ht="16.5">
      <c r="C24" s="104"/>
      <c r="D24" s="105"/>
    </row>
    <row r="25" spans="3:4" ht="16.5">
      <c r="C25" s="104"/>
      <c r="D25" s="105"/>
    </row>
    <row r="26" spans="3:4" ht="16.5">
      <c r="C26" s="104"/>
      <c r="D26" s="105"/>
    </row>
    <row r="27" spans="3:4" ht="16.5">
      <c r="C27" s="104"/>
      <c r="D27" s="105"/>
    </row>
    <row r="28" spans="3:4" ht="16.5">
      <c r="C28" s="104"/>
      <c r="D28" s="105"/>
    </row>
    <row r="29" spans="3:4" ht="16.5">
      <c r="C29" s="105"/>
      <c r="D29" s="105"/>
    </row>
  </sheetData>
  <sheetProtection/>
  <mergeCells count="12">
    <mergeCell ref="C3:E3"/>
    <mergeCell ref="C4:E4"/>
    <mergeCell ref="G12:G13"/>
    <mergeCell ref="A19:C19"/>
    <mergeCell ref="G19:H19"/>
    <mergeCell ref="A1:K1"/>
    <mergeCell ref="A5:D5"/>
    <mergeCell ref="A6:A7"/>
    <mergeCell ref="B6:F6"/>
    <mergeCell ref="G6:K6"/>
    <mergeCell ref="G8:G10"/>
    <mergeCell ref="C2:E2"/>
  </mergeCells>
  <printOptions horizontalCentered="1" verticalCentered="1"/>
  <pageMargins left="0.5905511811023623" right="0.5905511811023623" top="0.5905511811023623" bottom="0.5905511811023623" header="0.31496062992125984" footer="0.31496062992125984"/>
  <pageSetup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5">
      <selection activeCell="F53" sqref="F53"/>
    </sheetView>
  </sheetViews>
  <sheetFormatPr defaultColWidth="8.88671875" defaultRowHeight="13.5"/>
  <cols>
    <col min="1" max="1" width="13.4453125" style="53" customWidth="1"/>
    <col min="2" max="2" width="14.5546875" style="53" customWidth="1"/>
    <col min="3" max="3" width="18.88671875" style="53" customWidth="1"/>
    <col min="4" max="4" width="11.3359375" style="53" customWidth="1"/>
    <col min="5" max="5" width="19.4453125" style="53" customWidth="1"/>
    <col min="6" max="6" width="19.3359375" style="53" customWidth="1"/>
    <col min="7" max="7" width="18.4453125" style="53" customWidth="1"/>
    <col min="8" max="8" width="23.10546875" style="53" customWidth="1"/>
    <col min="9" max="16384" width="8.88671875" style="53" customWidth="1"/>
  </cols>
  <sheetData>
    <row r="1" spans="1:8" ht="46.5" customHeight="1">
      <c r="A1" s="217" t="s">
        <v>17</v>
      </c>
      <c r="B1" s="217"/>
      <c r="C1" s="217"/>
      <c r="D1" s="217"/>
      <c r="E1" s="217"/>
      <c r="F1" s="217"/>
      <c r="G1" s="217"/>
      <c r="H1" s="218"/>
    </row>
    <row r="2" spans="1:8" ht="21" customHeight="1" thickBot="1">
      <c r="A2" s="213" t="s">
        <v>254</v>
      </c>
      <c r="B2" s="213"/>
      <c r="C2" s="213"/>
      <c r="D2" s="213"/>
      <c r="E2" s="106"/>
      <c r="F2" s="106"/>
      <c r="G2" s="107"/>
      <c r="H2" s="107" t="s">
        <v>18</v>
      </c>
    </row>
    <row r="3" spans="1:8" ht="21" customHeight="1">
      <c r="A3" s="219" t="s">
        <v>19</v>
      </c>
      <c r="B3" s="220"/>
      <c r="C3" s="220"/>
      <c r="D3" s="214" t="s">
        <v>20</v>
      </c>
      <c r="E3" s="214" t="s">
        <v>21</v>
      </c>
      <c r="F3" s="214" t="s">
        <v>22</v>
      </c>
      <c r="G3" s="214" t="s">
        <v>23</v>
      </c>
      <c r="H3" s="221" t="s">
        <v>24</v>
      </c>
    </row>
    <row r="4" spans="1:8" ht="21" customHeight="1" thickBot="1">
      <c r="A4" s="108" t="s">
        <v>3</v>
      </c>
      <c r="B4" s="109" t="s">
        <v>4</v>
      </c>
      <c r="C4" s="109" t="s">
        <v>25</v>
      </c>
      <c r="D4" s="215"/>
      <c r="E4" s="215"/>
      <c r="F4" s="215"/>
      <c r="G4" s="215"/>
      <c r="H4" s="222"/>
    </row>
    <row r="5" spans="1:8" ht="21" customHeight="1" thickTop="1">
      <c r="A5" s="223" t="s">
        <v>26</v>
      </c>
      <c r="B5" s="224"/>
      <c r="C5" s="225"/>
      <c r="D5" s="110" t="s">
        <v>27</v>
      </c>
      <c r="E5" s="111">
        <f aca="true" t="shared" si="0" ref="E5:H7">E8+E17+E26+E31+E34+E43+E52</f>
        <v>132082255</v>
      </c>
      <c r="F5" s="111">
        <f t="shared" si="0"/>
        <v>1236160870</v>
      </c>
      <c r="G5" s="111">
        <f t="shared" si="0"/>
        <v>20863042</v>
      </c>
      <c r="H5" s="112">
        <f t="shared" si="0"/>
        <v>1389106167</v>
      </c>
    </row>
    <row r="6" spans="1:8" ht="21" customHeight="1">
      <c r="A6" s="223"/>
      <c r="B6" s="224"/>
      <c r="C6" s="225"/>
      <c r="D6" s="110" t="s">
        <v>28</v>
      </c>
      <c r="E6" s="111">
        <f t="shared" si="0"/>
        <v>128663973</v>
      </c>
      <c r="F6" s="111">
        <f t="shared" si="0"/>
        <v>1207767124</v>
      </c>
      <c r="G6" s="111">
        <f t="shared" si="0"/>
        <v>18690268</v>
      </c>
      <c r="H6" s="112">
        <f t="shared" si="0"/>
        <v>1355121365</v>
      </c>
    </row>
    <row r="7" spans="1:8" ht="21" customHeight="1" thickBot="1">
      <c r="A7" s="226"/>
      <c r="B7" s="227"/>
      <c r="C7" s="228"/>
      <c r="D7" s="113" t="s">
        <v>29</v>
      </c>
      <c r="E7" s="114">
        <f t="shared" si="0"/>
        <v>3418282</v>
      </c>
      <c r="F7" s="114">
        <f t="shared" si="0"/>
        <v>28393746</v>
      </c>
      <c r="G7" s="114">
        <f t="shared" si="0"/>
        <v>2172774</v>
      </c>
      <c r="H7" s="115">
        <f t="shared" si="0"/>
        <v>33984802</v>
      </c>
    </row>
    <row r="8" spans="1:8" ht="21" customHeight="1">
      <c r="A8" s="216" t="s">
        <v>245</v>
      </c>
      <c r="B8" s="199" t="s">
        <v>249</v>
      </c>
      <c r="C8" s="199" t="s">
        <v>207</v>
      </c>
      <c r="D8" s="116" t="s">
        <v>27</v>
      </c>
      <c r="E8" s="117">
        <v>0</v>
      </c>
      <c r="F8" s="117">
        <v>175189342</v>
      </c>
      <c r="G8" s="117">
        <v>0</v>
      </c>
      <c r="H8" s="118">
        <f>E8+F8+G8</f>
        <v>175189342</v>
      </c>
    </row>
    <row r="9" spans="1:8" ht="21" customHeight="1">
      <c r="A9" s="202"/>
      <c r="B9" s="205"/>
      <c r="C9" s="199"/>
      <c r="D9" s="116" t="s">
        <v>28</v>
      </c>
      <c r="E9" s="117">
        <v>0</v>
      </c>
      <c r="F9" s="117">
        <v>172305830</v>
      </c>
      <c r="G9" s="117">
        <v>0</v>
      </c>
      <c r="H9" s="118">
        <f>E9+F9+G9</f>
        <v>172305830</v>
      </c>
    </row>
    <row r="10" spans="1:8" ht="21" customHeight="1">
      <c r="A10" s="202"/>
      <c r="B10" s="205"/>
      <c r="C10" s="200"/>
      <c r="D10" s="116" t="s">
        <v>29</v>
      </c>
      <c r="E10" s="117">
        <v>0</v>
      </c>
      <c r="F10" s="117">
        <f>F8-F9</f>
        <v>2883512</v>
      </c>
      <c r="G10" s="117">
        <v>0</v>
      </c>
      <c r="H10" s="118">
        <f>H8-H9</f>
        <v>2883512</v>
      </c>
    </row>
    <row r="11" spans="1:8" ht="21" customHeight="1">
      <c r="A11" s="212" t="s">
        <v>246</v>
      </c>
      <c r="B11" s="198" t="s">
        <v>250</v>
      </c>
      <c r="C11" s="198" t="s">
        <v>208</v>
      </c>
      <c r="D11" s="116" t="s">
        <v>27</v>
      </c>
      <c r="E11" s="117">
        <v>128480602</v>
      </c>
      <c r="F11" s="117">
        <v>0</v>
      </c>
      <c r="G11" s="117">
        <v>0</v>
      </c>
      <c r="H11" s="118">
        <f aca="true" t="shared" si="1" ref="H11:H16">E11+F11+G11</f>
        <v>128480602</v>
      </c>
    </row>
    <row r="12" spans="1:8" ht="21" customHeight="1">
      <c r="A12" s="202"/>
      <c r="B12" s="205"/>
      <c r="C12" s="199"/>
      <c r="D12" s="116" t="s">
        <v>28</v>
      </c>
      <c r="E12" s="117">
        <v>125138520</v>
      </c>
      <c r="F12" s="117">
        <v>0</v>
      </c>
      <c r="G12" s="117">
        <v>0</v>
      </c>
      <c r="H12" s="118">
        <f t="shared" si="1"/>
        <v>125138520</v>
      </c>
    </row>
    <row r="13" spans="1:8" ht="21" customHeight="1">
      <c r="A13" s="202"/>
      <c r="B13" s="205"/>
      <c r="C13" s="200"/>
      <c r="D13" s="116" t="s">
        <v>29</v>
      </c>
      <c r="E13" s="117">
        <f>E11-E12</f>
        <v>3342082</v>
      </c>
      <c r="F13" s="117">
        <v>0</v>
      </c>
      <c r="G13" s="117">
        <v>0</v>
      </c>
      <c r="H13" s="118">
        <f t="shared" si="1"/>
        <v>3342082</v>
      </c>
    </row>
    <row r="14" spans="1:8" ht="21" customHeight="1">
      <c r="A14" s="202"/>
      <c r="B14" s="205"/>
      <c r="C14" s="198" t="s">
        <v>209</v>
      </c>
      <c r="D14" s="116" t="s">
        <v>27</v>
      </c>
      <c r="E14" s="117">
        <v>3600000</v>
      </c>
      <c r="F14" s="117">
        <v>0</v>
      </c>
      <c r="G14" s="117">
        <v>0</v>
      </c>
      <c r="H14" s="118">
        <f t="shared" si="1"/>
        <v>3600000</v>
      </c>
    </row>
    <row r="15" spans="1:8" ht="21" customHeight="1">
      <c r="A15" s="202"/>
      <c r="B15" s="205"/>
      <c r="C15" s="199"/>
      <c r="D15" s="116" t="s">
        <v>28</v>
      </c>
      <c r="E15" s="117">
        <v>3523800</v>
      </c>
      <c r="F15" s="117">
        <v>0</v>
      </c>
      <c r="G15" s="117">
        <v>0</v>
      </c>
      <c r="H15" s="118">
        <f t="shared" si="1"/>
        <v>3523800</v>
      </c>
    </row>
    <row r="16" spans="1:8" ht="21" customHeight="1">
      <c r="A16" s="202"/>
      <c r="B16" s="205"/>
      <c r="C16" s="200"/>
      <c r="D16" s="116" t="s">
        <v>29</v>
      </c>
      <c r="E16" s="117">
        <f>E14-E15</f>
        <v>76200</v>
      </c>
      <c r="F16" s="117">
        <v>0</v>
      </c>
      <c r="G16" s="117">
        <v>0</v>
      </c>
      <c r="H16" s="118">
        <f t="shared" si="1"/>
        <v>76200</v>
      </c>
    </row>
    <row r="17" spans="1:8" ht="21" customHeight="1">
      <c r="A17" s="202"/>
      <c r="B17" s="205"/>
      <c r="C17" s="198" t="s">
        <v>244</v>
      </c>
      <c r="D17" s="116" t="s">
        <v>27</v>
      </c>
      <c r="E17" s="117">
        <f aca="true" t="shared" si="2" ref="E17:H19">E11+E14</f>
        <v>132080602</v>
      </c>
      <c r="F17" s="117">
        <f t="shared" si="2"/>
        <v>0</v>
      </c>
      <c r="G17" s="117">
        <f t="shared" si="2"/>
        <v>0</v>
      </c>
      <c r="H17" s="118">
        <f t="shared" si="2"/>
        <v>132080602</v>
      </c>
    </row>
    <row r="18" spans="1:8" ht="21" customHeight="1">
      <c r="A18" s="202"/>
      <c r="B18" s="205"/>
      <c r="C18" s="199"/>
      <c r="D18" s="116" t="s">
        <v>28</v>
      </c>
      <c r="E18" s="117">
        <f t="shared" si="2"/>
        <v>128662320</v>
      </c>
      <c r="F18" s="117">
        <f t="shared" si="2"/>
        <v>0</v>
      </c>
      <c r="G18" s="117">
        <f t="shared" si="2"/>
        <v>0</v>
      </c>
      <c r="H18" s="118">
        <f t="shared" si="2"/>
        <v>128662320</v>
      </c>
    </row>
    <row r="19" spans="1:8" ht="21" customHeight="1">
      <c r="A19" s="202"/>
      <c r="B19" s="211"/>
      <c r="C19" s="200"/>
      <c r="D19" s="116" t="s">
        <v>29</v>
      </c>
      <c r="E19" s="117">
        <f>E13+E16</f>
        <v>3418282</v>
      </c>
      <c r="F19" s="117">
        <f t="shared" si="2"/>
        <v>0</v>
      </c>
      <c r="G19" s="117">
        <f t="shared" si="2"/>
        <v>0</v>
      </c>
      <c r="H19" s="118">
        <f t="shared" si="2"/>
        <v>3418282</v>
      </c>
    </row>
    <row r="20" spans="1:8" ht="21" customHeight="1">
      <c r="A20" s="212" t="s">
        <v>247</v>
      </c>
      <c r="B20" s="198" t="s">
        <v>247</v>
      </c>
      <c r="C20" s="198" t="s">
        <v>210</v>
      </c>
      <c r="D20" s="116" t="s">
        <v>27</v>
      </c>
      <c r="E20" s="117">
        <v>0</v>
      </c>
      <c r="F20" s="117">
        <v>0</v>
      </c>
      <c r="G20" s="117">
        <v>1800000</v>
      </c>
      <c r="H20" s="118">
        <f aca="true" t="shared" si="3" ref="H20:H28">G20</f>
        <v>1800000</v>
      </c>
    </row>
    <row r="21" spans="1:8" ht="21" customHeight="1">
      <c r="A21" s="202"/>
      <c r="B21" s="205"/>
      <c r="C21" s="199"/>
      <c r="D21" s="116" t="s">
        <v>28</v>
      </c>
      <c r="E21" s="117">
        <v>0</v>
      </c>
      <c r="F21" s="117">
        <v>0</v>
      </c>
      <c r="G21" s="117">
        <v>1683930</v>
      </c>
      <c r="H21" s="118">
        <f t="shared" si="3"/>
        <v>1683930</v>
      </c>
    </row>
    <row r="22" spans="1:8" ht="21" customHeight="1">
      <c r="A22" s="202"/>
      <c r="B22" s="205"/>
      <c r="C22" s="200"/>
      <c r="D22" s="116" t="s">
        <v>29</v>
      </c>
      <c r="E22" s="117">
        <v>0</v>
      </c>
      <c r="F22" s="117">
        <v>0</v>
      </c>
      <c r="G22" s="117">
        <f>G20-G21</f>
        <v>116070</v>
      </c>
      <c r="H22" s="118">
        <f t="shared" si="3"/>
        <v>116070</v>
      </c>
    </row>
    <row r="23" spans="1:8" ht="21" customHeight="1">
      <c r="A23" s="202"/>
      <c r="B23" s="205"/>
      <c r="C23" s="198" t="s">
        <v>211</v>
      </c>
      <c r="D23" s="116" t="s">
        <v>27</v>
      </c>
      <c r="E23" s="117">
        <v>0</v>
      </c>
      <c r="F23" s="117">
        <v>0</v>
      </c>
      <c r="G23" s="117">
        <v>13200000</v>
      </c>
      <c r="H23" s="118">
        <f t="shared" si="3"/>
        <v>13200000</v>
      </c>
    </row>
    <row r="24" spans="1:8" ht="21" customHeight="1">
      <c r="A24" s="202"/>
      <c r="B24" s="205"/>
      <c r="C24" s="199"/>
      <c r="D24" s="116" t="s">
        <v>28</v>
      </c>
      <c r="E24" s="117">
        <v>0</v>
      </c>
      <c r="F24" s="117">
        <v>0</v>
      </c>
      <c r="G24" s="117">
        <v>11143296</v>
      </c>
      <c r="H24" s="118">
        <f t="shared" si="3"/>
        <v>11143296</v>
      </c>
    </row>
    <row r="25" spans="1:8" ht="21" customHeight="1">
      <c r="A25" s="202"/>
      <c r="B25" s="205"/>
      <c r="C25" s="200"/>
      <c r="D25" s="116" t="s">
        <v>29</v>
      </c>
      <c r="E25" s="117">
        <v>0</v>
      </c>
      <c r="F25" s="117">
        <v>0</v>
      </c>
      <c r="G25" s="117">
        <f>G23-G24</f>
        <v>2056704</v>
      </c>
      <c r="H25" s="118">
        <f t="shared" si="3"/>
        <v>2056704</v>
      </c>
    </row>
    <row r="26" spans="1:8" ht="21" customHeight="1">
      <c r="A26" s="202"/>
      <c r="B26" s="205"/>
      <c r="C26" s="198" t="s">
        <v>244</v>
      </c>
      <c r="D26" s="116" t="s">
        <v>27</v>
      </c>
      <c r="E26" s="117">
        <v>0</v>
      </c>
      <c r="F26" s="117">
        <v>0</v>
      </c>
      <c r="G26" s="117">
        <f>G20+G23</f>
        <v>15000000</v>
      </c>
      <c r="H26" s="118">
        <f t="shared" si="3"/>
        <v>15000000</v>
      </c>
    </row>
    <row r="27" spans="1:8" ht="21" customHeight="1">
      <c r="A27" s="202"/>
      <c r="B27" s="205"/>
      <c r="C27" s="199"/>
      <c r="D27" s="116" t="s">
        <v>28</v>
      </c>
      <c r="E27" s="117">
        <v>0</v>
      </c>
      <c r="F27" s="117">
        <v>0</v>
      </c>
      <c r="G27" s="117">
        <f>G21+G24</f>
        <v>12827226</v>
      </c>
      <c r="H27" s="118">
        <f t="shared" si="3"/>
        <v>12827226</v>
      </c>
    </row>
    <row r="28" spans="1:8" ht="21" customHeight="1" thickBot="1">
      <c r="A28" s="203"/>
      <c r="B28" s="206"/>
      <c r="C28" s="207"/>
      <c r="D28" s="119" t="s">
        <v>29</v>
      </c>
      <c r="E28" s="120">
        <v>0</v>
      </c>
      <c r="F28" s="120">
        <v>0</v>
      </c>
      <c r="G28" s="120">
        <f>G22+G25</f>
        <v>2172774</v>
      </c>
      <c r="H28" s="121">
        <f t="shared" si="3"/>
        <v>2172774</v>
      </c>
    </row>
    <row r="29" spans="1:8" ht="21" customHeight="1">
      <c r="A29" s="122"/>
      <c r="B29" s="122"/>
      <c r="C29" s="123"/>
      <c r="D29" s="123"/>
      <c r="E29" s="124"/>
      <c r="F29" s="124"/>
      <c r="G29" s="124"/>
      <c r="H29" s="124" t="s">
        <v>255</v>
      </c>
    </row>
    <row r="30" spans="1:8" ht="21" customHeight="1" thickBot="1">
      <c r="A30" s="213" t="s">
        <v>254</v>
      </c>
      <c r="B30" s="213"/>
      <c r="C30" s="213"/>
      <c r="D30" s="213"/>
      <c r="E30" s="106"/>
      <c r="F30" s="106"/>
      <c r="G30" s="107"/>
      <c r="H30" s="107" t="s">
        <v>18</v>
      </c>
    </row>
    <row r="31" spans="1:8" ht="22.5" customHeight="1">
      <c r="A31" s="209" t="s">
        <v>248</v>
      </c>
      <c r="B31" s="208" t="s">
        <v>251</v>
      </c>
      <c r="C31" s="208" t="s">
        <v>212</v>
      </c>
      <c r="D31" s="126" t="s">
        <v>27</v>
      </c>
      <c r="E31" s="127"/>
      <c r="F31" s="127">
        <v>937286008</v>
      </c>
      <c r="G31" s="127">
        <v>0</v>
      </c>
      <c r="H31" s="128">
        <f>E31+F31+G31</f>
        <v>937286008</v>
      </c>
    </row>
    <row r="32" spans="1:8" ht="22.5" customHeight="1">
      <c r="A32" s="202"/>
      <c r="B32" s="205"/>
      <c r="C32" s="199"/>
      <c r="D32" s="116" t="s">
        <v>28</v>
      </c>
      <c r="E32" s="117"/>
      <c r="F32" s="117">
        <v>913333290</v>
      </c>
      <c r="G32" s="117">
        <v>0</v>
      </c>
      <c r="H32" s="118">
        <f>E32+F32+G32</f>
        <v>913333290</v>
      </c>
    </row>
    <row r="33" spans="1:8" ht="22.5" customHeight="1">
      <c r="A33" s="210"/>
      <c r="B33" s="211"/>
      <c r="C33" s="200"/>
      <c r="D33" s="116" t="s">
        <v>29</v>
      </c>
      <c r="E33" s="117">
        <f>E31-E32</f>
        <v>0</v>
      </c>
      <c r="F33" s="117">
        <f>F31-F32</f>
        <v>23952718</v>
      </c>
      <c r="G33" s="117">
        <v>0</v>
      </c>
      <c r="H33" s="118">
        <f>E33+F33+G33</f>
        <v>23952718</v>
      </c>
    </row>
    <row r="34" spans="1:8" ht="22.5" customHeight="1">
      <c r="A34" s="201" t="s">
        <v>213</v>
      </c>
      <c r="B34" s="204" t="s">
        <v>213</v>
      </c>
      <c r="C34" s="198" t="s">
        <v>252</v>
      </c>
      <c r="D34" s="116" t="s">
        <v>27</v>
      </c>
      <c r="E34" s="117">
        <v>0</v>
      </c>
      <c r="F34" s="117">
        <v>0</v>
      </c>
      <c r="G34" s="117">
        <v>2000000</v>
      </c>
      <c r="H34" s="118">
        <f>G34</f>
        <v>2000000</v>
      </c>
    </row>
    <row r="35" spans="1:8" ht="22.5" customHeight="1">
      <c r="A35" s="202"/>
      <c r="B35" s="205"/>
      <c r="C35" s="199"/>
      <c r="D35" s="116" t="s">
        <v>28</v>
      </c>
      <c r="E35" s="117">
        <v>0</v>
      </c>
      <c r="F35" s="117">
        <v>0</v>
      </c>
      <c r="G35" s="117">
        <v>2000000</v>
      </c>
      <c r="H35" s="118">
        <f>G35</f>
        <v>2000000</v>
      </c>
    </row>
    <row r="36" spans="1:8" ht="22.5" customHeight="1">
      <c r="A36" s="202"/>
      <c r="B36" s="205"/>
      <c r="C36" s="200"/>
      <c r="D36" s="116" t="s">
        <v>29</v>
      </c>
      <c r="E36" s="117">
        <v>0</v>
      </c>
      <c r="F36" s="117">
        <v>0</v>
      </c>
      <c r="G36" s="117">
        <f>G34-G35</f>
        <v>0</v>
      </c>
      <c r="H36" s="118">
        <f>G36</f>
        <v>0</v>
      </c>
    </row>
    <row r="37" spans="1:8" ht="22.5" customHeight="1">
      <c r="A37" s="201" t="s">
        <v>215</v>
      </c>
      <c r="B37" s="204" t="s">
        <v>215</v>
      </c>
      <c r="C37" s="198" t="s">
        <v>214</v>
      </c>
      <c r="D37" s="116" t="s">
        <v>27</v>
      </c>
      <c r="E37" s="117"/>
      <c r="F37" s="117">
        <v>76207173</v>
      </c>
      <c r="G37" s="117">
        <v>381435</v>
      </c>
      <c r="H37" s="118">
        <f>F37+G37+E37</f>
        <v>76588608</v>
      </c>
    </row>
    <row r="38" spans="1:8" ht="22.5" customHeight="1">
      <c r="A38" s="202"/>
      <c r="B38" s="205"/>
      <c r="C38" s="199"/>
      <c r="D38" s="116" t="s">
        <v>28</v>
      </c>
      <c r="E38" s="117"/>
      <c r="F38" s="117">
        <v>76207173</v>
      </c>
      <c r="G38" s="117">
        <v>381435</v>
      </c>
      <c r="H38" s="118">
        <f>F38+G38+E38</f>
        <v>76588608</v>
      </c>
    </row>
    <row r="39" spans="1:8" ht="22.5" customHeight="1">
      <c r="A39" s="202"/>
      <c r="B39" s="205"/>
      <c r="C39" s="200"/>
      <c r="D39" s="116" t="s">
        <v>29</v>
      </c>
      <c r="E39" s="117"/>
      <c r="F39" s="117">
        <f>F37-F38</f>
        <v>0</v>
      </c>
      <c r="G39" s="117">
        <f>G37-G38</f>
        <v>0</v>
      </c>
      <c r="H39" s="118">
        <f>E39+F39+G39</f>
        <v>0</v>
      </c>
    </row>
    <row r="40" spans="1:8" ht="22.5" customHeight="1">
      <c r="A40" s="202"/>
      <c r="B40" s="205"/>
      <c r="C40" s="198" t="s">
        <v>253</v>
      </c>
      <c r="D40" s="116" t="s">
        <v>27</v>
      </c>
      <c r="E40" s="117"/>
      <c r="F40" s="117">
        <v>0</v>
      </c>
      <c r="G40" s="117">
        <v>3481607</v>
      </c>
      <c r="H40" s="118">
        <f>G40</f>
        <v>3481607</v>
      </c>
    </row>
    <row r="41" spans="1:8" ht="22.5" customHeight="1">
      <c r="A41" s="202"/>
      <c r="B41" s="205"/>
      <c r="C41" s="199"/>
      <c r="D41" s="116" t="s">
        <v>28</v>
      </c>
      <c r="E41" s="117"/>
      <c r="F41" s="117">
        <v>0</v>
      </c>
      <c r="G41" s="117">
        <v>3481607</v>
      </c>
      <c r="H41" s="118">
        <f>G41</f>
        <v>3481607</v>
      </c>
    </row>
    <row r="42" spans="1:8" ht="22.5" customHeight="1">
      <c r="A42" s="202"/>
      <c r="B42" s="205"/>
      <c r="C42" s="200"/>
      <c r="D42" s="116" t="s">
        <v>29</v>
      </c>
      <c r="E42" s="117"/>
      <c r="F42" s="117">
        <v>0</v>
      </c>
      <c r="G42" s="117">
        <f>G40-G41</f>
        <v>0</v>
      </c>
      <c r="H42" s="118">
        <f>G42</f>
        <v>0</v>
      </c>
    </row>
    <row r="43" spans="1:8" ht="22.5" customHeight="1">
      <c r="A43" s="202"/>
      <c r="B43" s="205"/>
      <c r="C43" s="198" t="s">
        <v>244</v>
      </c>
      <c r="D43" s="116" t="s">
        <v>27</v>
      </c>
      <c r="E43" s="117">
        <f aca="true" t="shared" si="4" ref="E43:G45">E37+E40</f>
        <v>0</v>
      </c>
      <c r="F43" s="117">
        <f t="shared" si="4"/>
        <v>76207173</v>
      </c>
      <c r="G43" s="117">
        <f t="shared" si="4"/>
        <v>3863042</v>
      </c>
      <c r="H43" s="118">
        <f aca="true" t="shared" si="5" ref="H43:H48">E43+F43+G43</f>
        <v>80070215</v>
      </c>
    </row>
    <row r="44" spans="1:8" ht="22.5" customHeight="1">
      <c r="A44" s="202"/>
      <c r="B44" s="205"/>
      <c r="C44" s="199"/>
      <c r="D44" s="116" t="s">
        <v>28</v>
      </c>
      <c r="E44" s="117">
        <f t="shared" si="4"/>
        <v>0</v>
      </c>
      <c r="F44" s="117">
        <f t="shared" si="4"/>
        <v>76207173</v>
      </c>
      <c r="G44" s="117">
        <f t="shared" si="4"/>
        <v>3863042</v>
      </c>
      <c r="H44" s="118">
        <f t="shared" si="5"/>
        <v>80070215</v>
      </c>
    </row>
    <row r="45" spans="1:8" ht="22.5" customHeight="1">
      <c r="A45" s="202"/>
      <c r="B45" s="211"/>
      <c r="C45" s="200"/>
      <c r="D45" s="116" t="s">
        <v>29</v>
      </c>
      <c r="E45" s="117">
        <f t="shared" si="4"/>
        <v>0</v>
      </c>
      <c r="F45" s="117">
        <f t="shared" si="4"/>
        <v>0</v>
      </c>
      <c r="G45" s="117">
        <f t="shared" si="4"/>
        <v>0</v>
      </c>
      <c r="H45" s="118">
        <f t="shared" si="5"/>
        <v>0</v>
      </c>
    </row>
    <row r="46" spans="1:8" ht="22.5" customHeight="1">
      <c r="A46" s="201" t="s">
        <v>218</v>
      </c>
      <c r="B46" s="204" t="s">
        <v>256</v>
      </c>
      <c r="C46" s="198" t="s">
        <v>216</v>
      </c>
      <c r="D46" s="116" t="s">
        <v>27</v>
      </c>
      <c r="E46" s="117">
        <v>1653</v>
      </c>
      <c r="F46" s="117">
        <v>78347</v>
      </c>
      <c r="G46" s="117">
        <v>0</v>
      </c>
      <c r="H46" s="118">
        <f t="shared" si="5"/>
        <v>80000</v>
      </c>
    </row>
    <row r="47" spans="1:8" ht="22.5" customHeight="1">
      <c r="A47" s="202"/>
      <c r="B47" s="205"/>
      <c r="C47" s="199"/>
      <c r="D47" s="116" t="s">
        <v>28</v>
      </c>
      <c r="E47" s="117">
        <v>1653</v>
      </c>
      <c r="F47" s="117">
        <v>78599</v>
      </c>
      <c r="G47" s="117">
        <v>0</v>
      </c>
      <c r="H47" s="118">
        <f t="shared" si="5"/>
        <v>80252</v>
      </c>
    </row>
    <row r="48" spans="1:8" ht="22.5" customHeight="1">
      <c r="A48" s="202"/>
      <c r="B48" s="205"/>
      <c r="C48" s="200"/>
      <c r="D48" s="116" t="s">
        <v>29</v>
      </c>
      <c r="E48" s="117">
        <f>E46-E47</f>
        <v>0</v>
      </c>
      <c r="F48" s="117">
        <f>F46-F47</f>
        <v>-252</v>
      </c>
      <c r="G48" s="117">
        <f>G46-G47</f>
        <v>0</v>
      </c>
      <c r="H48" s="118">
        <f t="shared" si="5"/>
        <v>-252</v>
      </c>
    </row>
    <row r="49" spans="1:8" ht="22.5" customHeight="1">
      <c r="A49" s="202"/>
      <c r="B49" s="205"/>
      <c r="C49" s="198" t="s">
        <v>217</v>
      </c>
      <c r="D49" s="116" t="s">
        <v>27</v>
      </c>
      <c r="E49" s="117"/>
      <c r="F49" s="117">
        <v>47400000</v>
      </c>
      <c r="G49" s="117">
        <v>0</v>
      </c>
      <c r="H49" s="118">
        <f>F49</f>
        <v>47400000</v>
      </c>
    </row>
    <row r="50" spans="1:8" ht="22.5" customHeight="1">
      <c r="A50" s="202"/>
      <c r="B50" s="205"/>
      <c r="C50" s="199"/>
      <c r="D50" s="116" t="s">
        <v>28</v>
      </c>
      <c r="E50" s="117"/>
      <c r="F50" s="117">
        <v>45842232</v>
      </c>
      <c r="G50" s="117">
        <v>0</v>
      </c>
      <c r="H50" s="118">
        <f>F50</f>
        <v>45842232</v>
      </c>
    </row>
    <row r="51" spans="1:8" ht="22.5" customHeight="1">
      <c r="A51" s="202"/>
      <c r="B51" s="205"/>
      <c r="C51" s="200"/>
      <c r="D51" s="116" t="s">
        <v>29</v>
      </c>
      <c r="E51" s="117"/>
      <c r="F51" s="117">
        <f>F49-F50</f>
        <v>1557768</v>
      </c>
      <c r="G51" s="117">
        <v>0</v>
      </c>
      <c r="H51" s="118">
        <f>F51</f>
        <v>1557768</v>
      </c>
    </row>
    <row r="52" spans="1:8" ht="22.5" customHeight="1">
      <c r="A52" s="202"/>
      <c r="B52" s="205"/>
      <c r="C52" s="198" t="s">
        <v>244</v>
      </c>
      <c r="D52" s="116" t="s">
        <v>27</v>
      </c>
      <c r="E52" s="117">
        <f aca="true" t="shared" si="6" ref="E52:H54">E46+E49</f>
        <v>1653</v>
      </c>
      <c r="F52" s="117">
        <f>F46+F49</f>
        <v>47478347</v>
      </c>
      <c r="G52" s="117">
        <f t="shared" si="6"/>
        <v>0</v>
      </c>
      <c r="H52" s="118">
        <f t="shared" si="6"/>
        <v>47480000</v>
      </c>
    </row>
    <row r="53" spans="1:8" ht="22.5" customHeight="1">
      <c r="A53" s="202"/>
      <c r="B53" s="205"/>
      <c r="C53" s="199"/>
      <c r="D53" s="116" t="s">
        <v>28</v>
      </c>
      <c r="E53" s="117">
        <f t="shared" si="6"/>
        <v>1653</v>
      </c>
      <c r="F53" s="117">
        <f t="shared" si="6"/>
        <v>45920831</v>
      </c>
      <c r="G53" s="117">
        <f t="shared" si="6"/>
        <v>0</v>
      </c>
      <c r="H53" s="118">
        <f t="shared" si="6"/>
        <v>45922484</v>
      </c>
    </row>
    <row r="54" spans="1:10" ht="22.5" customHeight="1" thickBot="1">
      <c r="A54" s="203"/>
      <c r="B54" s="206"/>
      <c r="C54" s="207"/>
      <c r="D54" s="119" t="s">
        <v>29</v>
      </c>
      <c r="E54" s="120">
        <f t="shared" si="6"/>
        <v>0</v>
      </c>
      <c r="F54" s="120">
        <f t="shared" si="6"/>
        <v>1557516</v>
      </c>
      <c r="G54" s="120">
        <f t="shared" si="6"/>
        <v>0</v>
      </c>
      <c r="H54" s="121">
        <f t="shared" si="6"/>
        <v>1557516</v>
      </c>
      <c r="J54" s="129"/>
    </row>
    <row r="55" ht="22.5" customHeight="1">
      <c r="H55" s="125" t="s">
        <v>255</v>
      </c>
    </row>
  </sheetData>
  <sheetProtection/>
  <mergeCells count="39">
    <mergeCell ref="A1:H1"/>
    <mergeCell ref="C11:C13"/>
    <mergeCell ref="C14:C16"/>
    <mergeCell ref="A2:D2"/>
    <mergeCell ref="A3:C3"/>
    <mergeCell ref="D3:D4"/>
    <mergeCell ref="E3:E4"/>
    <mergeCell ref="H3:H4"/>
    <mergeCell ref="A5:C7"/>
    <mergeCell ref="F3:F4"/>
    <mergeCell ref="G3:G4"/>
    <mergeCell ref="C8:C10"/>
    <mergeCell ref="A8:A10"/>
    <mergeCell ref="A11:A19"/>
    <mergeCell ref="B8:B10"/>
    <mergeCell ref="C17:C19"/>
    <mergeCell ref="B11:B19"/>
    <mergeCell ref="A20:A28"/>
    <mergeCell ref="B20:B28"/>
    <mergeCell ref="A30:D30"/>
    <mergeCell ref="B34:B36"/>
    <mergeCell ref="C37:C39"/>
    <mergeCell ref="C23:C25"/>
    <mergeCell ref="C20:C22"/>
    <mergeCell ref="C26:C28"/>
    <mergeCell ref="C31:C33"/>
    <mergeCell ref="A31:A33"/>
    <mergeCell ref="B31:B33"/>
    <mergeCell ref="A37:A45"/>
    <mergeCell ref="B37:B45"/>
    <mergeCell ref="C43:C45"/>
    <mergeCell ref="C46:C48"/>
    <mergeCell ref="C49:C51"/>
    <mergeCell ref="A46:A54"/>
    <mergeCell ref="B46:B54"/>
    <mergeCell ref="C52:C54"/>
    <mergeCell ref="C34:C36"/>
    <mergeCell ref="A34:A36"/>
    <mergeCell ref="C40:C42"/>
  </mergeCells>
  <printOptions horizontalCentered="1" verticalCentered="1"/>
  <pageMargins left="0.5905511811023623" right="0.5905511811023623" top="0.5905511811023623" bottom="0.5905511811023623" header="0.31496062992125984" footer="0.31496062992125984"/>
  <pageSetup orientation="landscape" paperSize="9" scale="77" r:id="rId1"/>
  <headerFooter>
    <oddFooter>&amp;C[&amp;P]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60" zoomScalePageLayoutView="0" workbookViewId="0" topLeftCell="A1">
      <selection activeCell="E100" sqref="E100"/>
    </sheetView>
  </sheetViews>
  <sheetFormatPr defaultColWidth="8.88671875" defaultRowHeight="13.5"/>
  <cols>
    <col min="1" max="2" width="22.77734375" style="130" customWidth="1"/>
    <col min="3" max="3" width="28.77734375" style="130" customWidth="1"/>
    <col min="4" max="4" width="18.77734375" style="130" customWidth="1"/>
    <col min="5" max="7" width="28.77734375" style="130" customWidth="1"/>
    <col min="8" max="8" width="30.77734375" style="130" customWidth="1"/>
    <col min="9" max="9" width="11.4453125" style="130" bestFit="1" customWidth="1"/>
    <col min="10" max="16384" width="8.88671875" style="130" customWidth="1"/>
  </cols>
  <sheetData>
    <row r="1" spans="1:8" ht="57.75" customHeight="1">
      <c r="A1" s="241" t="s">
        <v>263</v>
      </c>
      <c r="B1" s="241"/>
      <c r="C1" s="241"/>
      <c r="D1" s="241"/>
      <c r="E1" s="241"/>
      <c r="F1" s="241"/>
      <c r="G1" s="241"/>
      <c r="H1" s="242"/>
    </row>
    <row r="2" spans="1:8" s="133" customFormat="1" ht="40.5" customHeight="1" thickBot="1">
      <c r="A2" s="294" t="s">
        <v>264</v>
      </c>
      <c r="B2" s="294"/>
      <c r="C2" s="294"/>
      <c r="D2" s="294"/>
      <c r="E2" s="131"/>
      <c r="F2" s="131"/>
      <c r="G2" s="132"/>
      <c r="H2" s="132" t="s">
        <v>265</v>
      </c>
    </row>
    <row r="3" spans="1:8" ht="40.5" customHeight="1">
      <c r="A3" s="295" t="s">
        <v>19</v>
      </c>
      <c r="B3" s="296"/>
      <c r="C3" s="296"/>
      <c r="D3" s="297" t="s">
        <v>20</v>
      </c>
      <c r="E3" s="297" t="s">
        <v>30</v>
      </c>
      <c r="F3" s="297" t="s">
        <v>22</v>
      </c>
      <c r="G3" s="297" t="s">
        <v>23</v>
      </c>
      <c r="H3" s="292" t="s">
        <v>24</v>
      </c>
    </row>
    <row r="4" spans="1:8" ht="40.5" customHeight="1" thickBot="1">
      <c r="A4" s="137" t="s">
        <v>3</v>
      </c>
      <c r="B4" s="172" t="s">
        <v>4</v>
      </c>
      <c r="C4" s="172" t="s">
        <v>25</v>
      </c>
      <c r="D4" s="298"/>
      <c r="E4" s="298"/>
      <c r="F4" s="298"/>
      <c r="G4" s="298"/>
      <c r="H4" s="293"/>
    </row>
    <row r="5" spans="1:8" s="134" customFormat="1" ht="40.5" customHeight="1" thickTop="1">
      <c r="A5" s="283" t="s">
        <v>31</v>
      </c>
      <c r="B5" s="284"/>
      <c r="C5" s="284"/>
      <c r="D5" s="138" t="s">
        <v>27</v>
      </c>
      <c r="E5" s="139">
        <f>E23+E37+E57+E72+E89+E95+E121+E112+E127+E104+E124</f>
        <v>133809200</v>
      </c>
      <c r="F5" s="139">
        <f>F23+F37+F57+F72+F89+F95+F121+F112+F127+F104+F124</f>
        <v>1241409527</v>
      </c>
      <c r="G5" s="139">
        <f>G23+G37+G57+G72+G89+G95+G121+G112+G127+G104+G124</f>
        <v>13887440</v>
      </c>
      <c r="H5" s="140">
        <f>E5+F5+G5</f>
        <v>1389106167</v>
      </c>
    </row>
    <row r="6" spans="1:8" s="134" customFormat="1" ht="40.5" customHeight="1">
      <c r="A6" s="283"/>
      <c r="B6" s="284"/>
      <c r="C6" s="284"/>
      <c r="D6" s="138" t="s">
        <v>28</v>
      </c>
      <c r="E6" s="139">
        <f>E24+E38+E58+E90+E96+E113+E122+E128+E73+E105+E125</f>
        <v>128667148</v>
      </c>
      <c r="F6" s="139">
        <f>F24+F38+F58+F90+F96+F113+F122+F128+F73+F105+F125</f>
        <v>1120491683</v>
      </c>
      <c r="G6" s="139">
        <f>G24+G38+G58+G90+G96+G113+G122+G128+G73+G105+G125</f>
        <v>13428440</v>
      </c>
      <c r="H6" s="140">
        <f>E6+F6+G6</f>
        <v>1262587271</v>
      </c>
    </row>
    <row r="7" spans="1:9" s="134" customFormat="1" ht="40.5" customHeight="1">
      <c r="A7" s="285"/>
      <c r="B7" s="286"/>
      <c r="C7" s="286"/>
      <c r="D7" s="138" t="s">
        <v>29</v>
      </c>
      <c r="E7" s="139">
        <f>E5-E6</f>
        <v>5142052</v>
      </c>
      <c r="F7" s="139">
        <f>F5-F6</f>
        <v>120917844</v>
      </c>
      <c r="G7" s="139">
        <f>G5-G6</f>
        <v>459000</v>
      </c>
      <c r="H7" s="140">
        <f>H5-H6</f>
        <v>126518896</v>
      </c>
      <c r="I7" s="135"/>
    </row>
    <row r="8" spans="1:8" s="134" customFormat="1" ht="40.5" customHeight="1">
      <c r="A8" s="260" t="s">
        <v>266</v>
      </c>
      <c r="B8" s="244" t="s">
        <v>224</v>
      </c>
      <c r="C8" s="238" t="s">
        <v>219</v>
      </c>
      <c r="D8" s="141" t="s">
        <v>27</v>
      </c>
      <c r="E8" s="142">
        <v>68391150</v>
      </c>
      <c r="F8" s="142">
        <v>444228850</v>
      </c>
      <c r="G8" s="142">
        <v>0</v>
      </c>
      <c r="H8" s="143">
        <f aca="true" t="shared" si="0" ref="H8:H15">E8+F8+G8</f>
        <v>512620000</v>
      </c>
    </row>
    <row r="9" spans="1:8" s="134" customFormat="1" ht="40.5" customHeight="1">
      <c r="A9" s="287"/>
      <c r="B9" s="245"/>
      <c r="C9" s="239"/>
      <c r="D9" s="170" t="s">
        <v>28</v>
      </c>
      <c r="E9" s="144">
        <v>67427400</v>
      </c>
      <c r="F9" s="144">
        <v>439397330</v>
      </c>
      <c r="G9" s="144">
        <v>0</v>
      </c>
      <c r="H9" s="145">
        <f t="shared" si="0"/>
        <v>506824730</v>
      </c>
    </row>
    <row r="10" spans="1:8" s="134" customFormat="1" ht="40.5" customHeight="1">
      <c r="A10" s="287"/>
      <c r="B10" s="245"/>
      <c r="C10" s="243"/>
      <c r="D10" s="170" t="s">
        <v>29</v>
      </c>
      <c r="E10" s="144">
        <f>E8-E9</f>
        <v>963750</v>
      </c>
      <c r="F10" s="144">
        <f>F8-F9</f>
        <v>4831520</v>
      </c>
      <c r="G10" s="144">
        <v>0</v>
      </c>
      <c r="H10" s="145">
        <f t="shared" si="0"/>
        <v>5795270</v>
      </c>
    </row>
    <row r="11" spans="1:8" s="134" customFormat="1" ht="40.5" customHeight="1">
      <c r="A11" s="287"/>
      <c r="B11" s="245"/>
      <c r="C11" s="238" t="s">
        <v>220</v>
      </c>
      <c r="D11" s="170" t="s">
        <v>27</v>
      </c>
      <c r="E11" s="144"/>
      <c r="F11" s="144">
        <v>392335333</v>
      </c>
      <c r="G11" s="144">
        <v>0</v>
      </c>
      <c r="H11" s="145">
        <f t="shared" si="0"/>
        <v>392335333</v>
      </c>
    </row>
    <row r="12" spans="1:8" s="134" customFormat="1" ht="40.5" customHeight="1">
      <c r="A12" s="287"/>
      <c r="B12" s="245"/>
      <c r="C12" s="239"/>
      <c r="D12" s="170" t="s">
        <v>28</v>
      </c>
      <c r="E12" s="144"/>
      <c r="F12" s="144">
        <v>337631820</v>
      </c>
      <c r="G12" s="144">
        <v>0</v>
      </c>
      <c r="H12" s="145">
        <f t="shared" si="0"/>
        <v>337631820</v>
      </c>
    </row>
    <row r="13" spans="1:8" s="134" customFormat="1" ht="40.5" customHeight="1">
      <c r="A13" s="287"/>
      <c r="B13" s="245"/>
      <c r="C13" s="243"/>
      <c r="D13" s="170" t="s">
        <v>29</v>
      </c>
      <c r="E13" s="144">
        <f>E11-E12</f>
        <v>0</v>
      </c>
      <c r="F13" s="144">
        <f>F11-F12</f>
        <v>54703513</v>
      </c>
      <c r="G13" s="144">
        <v>0</v>
      </c>
      <c r="H13" s="145">
        <f t="shared" si="0"/>
        <v>54703513</v>
      </c>
    </row>
    <row r="14" spans="1:8" s="134" customFormat="1" ht="40.5" customHeight="1">
      <c r="A14" s="287"/>
      <c r="B14" s="245"/>
      <c r="C14" s="289" t="s">
        <v>221</v>
      </c>
      <c r="D14" s="170" t="s">
        <v>27</v>
      </c>
      <c r="E14" s="144"/>
      <c r="F14" s="144">
        <v>75112944</v>
      </c>
      <c r="G14" s="144">
        <v>0</v>
      </c>
      <c r="H14" s="145">
        <f t="shared" si="0"/>
        <v>75112944</v>
      </c>
    </row>
    <row r="15" spans="1:8" s="134" customFormat="1" ht="40.5" customHeight="1">
      <c r="A15" s="287"/>
      <c r="B15" s="245"/>
      <c r="C15" s="290"/>
      <c r="D15" s="170" t="s">
        <v>28</v>
      </c>
      <c r="E15" s="144"/>
      <c r="F15" s="144">
        <v>68085350</v>
      </c>
      <c r="G15" s="144">
        <v>0</v>
      </c>
      <c r="H15" s="145">
        <f t="shared" si="0"/>
        <v>68085350</v>
      </c>
    </row>
    <row r="16" spans="1:8" s="134" customFormat="1" ht="40.5" customHeight="1">
      <c r="A16" s="287"/>
      <c r="B16" s="245"/>
      <c r="C16" s="291"/>
      <c r="D16" s="170" t="s">
        <v>29</v>
      </c>
      <c r="E16" s="144">
        <f>E14-E15</f>
        <v>0</v>
      </c>
      <c r="F16" s="144">
        <f>F14-F15</f>
        <v>7027594</v>
      </c>
      <c r="G16" s="144">
        <v>0</v>
      </c>
      <c r="H16" s="145">
        <f>E16+F16</f>
        <v>7027594</v>
      </c>
    </row>
    <row r="17" spans="1:8" s="134" customFormat="1" ht="40.5" customHeight="1">
      <c r="A17" s="287"/>
      <c r="B17" s="245"/>
      <c r="C17" s="238" t="s">
        <v>222</v>
      </c>
      <c r="D17" s="170" t="s">
        <v>27</v>
      </c>
      <c r="E17" s="144"/>
      <c r="F17" s="144">
        <v>76672120</v>
      </c>
      <c r="G17" s="144">
        <v>0</v>
      </c>
      <c r="H17" s="145">
        <f aca="true" t="shared" si="1" ref="H17:H22">E17+F17+G17</f>
        <v>76672120</v>
      </c>
    </row>
    <row r="18" spans="1:8" s="134" customFormat="1" ht="40.5" customHeight="1">
      <c r="A18" s="287"/>
      <c r="B18" s="245"/>
      <c r="C18" s="239"/>
      <c r="D18" s="170" t="s">
        <v>28</v>
      </c>
      <c r="E18" s="144"/>
      <c r="F18" s="144">
        <v>67721800</v>
      </c>
      <c r="G18" s="144">
        <v>0</v>
      </c>
      <c r="H18" s="145">
        <f t="shared" si="1"/>
        <v>67721800</v>
      </c>
    </row>
    <row r="19" spans="1:8" s="134" customFormat="1" ht="40.5" customHeight="1">
      <c r="A19" s="287"/>
      <c r="B19" s="245"/>
      <c r="C19" s="243"/>
      <c r="D19" s="170" t="s">
        <v>29</v>
      </c>
      <c r="E19" s="144">
        <f>E17-E18</f>
        <v>0</v>
      </c>
      <c r="F19" s="144">
        <f>F17-F18</f>
        <v>8950320</v>
      </c>
      <c r="G19" s="144">
        <v>0</v>
      </c>
      <c r="H19" s="145">
        <f t="shared" si="1"/>
        <v>8950320</v>
      </c>
    </row>
    <row r="20" spans="1:8" s="134" customFormat="1" ht="36.75" customHeight="1" hidden="1">
      <c r="A20" s="287"/>
      <c r="B20" s="245"/>
      <c r="C20" s="238" t="s">
        <v>223</v>
      </c>
      <c r="D20" s="170" t="s">
        <v>27</v>
      </c>
      <c r="E20" s="144">
        <v>0</v>
      </c>
      <c r="F20" s="144">
        <v>0</v>
      </c>
      <c r="G20" s="144">
        <v>0</v>
      </c>
      <c r="H20" s="145">
        <f t="shared" si="1"/>
        <v>0</v>
      </c>
    </row>
    <row r="21" spans="1:8" s="134" customFormat="1" ht="36.75" customHeight="1" hidden="1">
      <c r="A21" s="287"/>
      <c r="B21" s="245"/>
      <c r="C21" s="239"/>
      <c r="D21" s="170" t="s">
        <v>28</v>
      </c>
      <c r="E21" s="144">
        <v>0</v>
      </c>
      <c r="F21" s="144">
        <v>0</v>
      </c>
      <c r="G21" s="144">
        <v>0</v>
      </c>
      <c r="H21" s="145">
        <f t="shared" si="1"/>
        <v>0</v>
      </c>
    </row>
    <row r="22" spans="1:8" s="134" customFormat="1" ht="36.75" customHeight="1" hidden="1">
      <c r="A22" s="287"/>
      <c r="B22" s="245"/>
      <c r="C22" s="243"/>
      <c r="D22" s="170" t="s">
        <v>29</v>
      </c>
      <c r="E22" s="144">
        <f>E20-E21</f>
        <v>0</v>
      </c>
      <c r="F22" s="144">
        <v>0</v>
      </c>
      <c r="G22" s="144">
        <v>0</v>
      </c>
      <c r="H22" s="145">
        <f t="shared" si="1"/>
        <v>0</v>
      </c>
    </row>
    <row r="23" spans="1:8" s="134" customFormat="1" ht="40.5" customHeight="1">
      <c r="A23" s="287"/>
      <c r="B23" s="245"/>
      <c r="C23" s="238" t="s">
        <v>267</v>
      </c>
      <c r="D23" s="170" t="s">
        <v>27</v>
      </c>
      <c r="E23" s="144">
        <f>E8+E11+E14+E17+E20</f>
        <v>68391150</v>
      </c>
      <c r="F23" s="144">
        <f>F8+F11+F14+F17+F20</f>
        <v>988349247</v>
      </c>
      <c r="G23" s="144">
        <f aca="true" t="shared" si="2" ref="F23:G25">G8+G11+G14+G17+G20</f>
        <v>0</v>
      </c>
      <c r="H23" s="145">
        <f>H8+H11+H14+H17+H20</f>
        <v>1056740397</v>
      </c>
    </row>
    <row r="24" spans="1:8" s="134" customFormat="1" ht="40.5" customHeight="1">
      <c r="A24" s="287"/>
      <c r="B24" s="245"/>
      <c r="C24" s="239"/>
      <c r="D24" s="170" t="s">
        <v>28</v>
      </c>
      <c r="E24" s="144">
        <f>E9+E12+E15+E18+E21</f>
        <v>67427400</v>
      </c>
      <c r="F24" s="144">
        <f>F9+F12+F15+F18</f>
        <v>912836300</v>
      </c>
      <c r="G24" s="144">
        <f t="shared" si="2"/>
        <v>0</v>
      </c>
      <c r="H24" s="145">
        <f>H9+H12+H15+H18+H21</f>
        <v>980263700</v>
      </c>
    </row>
    <row r="25" spans="1:8" s="134" customFormat="1" ht="40.5" customHeight="1" thickBot="1">
      <c r="A25" s="288"/>
      <c r="B25" s="282"/>
      <c r="C25" s="240"/>
      <c r="D25" s="169" t="s">
        <v>29</v>
      </c>
      <c r="E25" s="146">
        <f>E10+E13+E16+E19+E22</f>
        <v>963750</v>
      </c>
      <c r="F25" s="146">
        <f t="shared" si="2"/>
        <v>75512947</v>
      </c>
      <c r="G25" s="146">
        <f t="shared" si="2"/>
        <v>0</v>
      </c>
      <c r="H25" s="147">
        <f>H10+H13+H16+H19+H22</f>
        <v>76476697</v>
      </c>
    </row>
    <row r="26" spans="1:8" s="133" customFormat="1" ht="40.5" customHeight="1">
      <c r="A26" s="148"/>
      <c r="B26" s="148"/>
      <c r="C26" s="149"/>
      <c r="D26" s="149"/>
      <c r="E26" s="150"/>
      <c r="F26" s="150"/>
      <c r="G26" s="150"/>
      <c r="H26" s="150" t="s">
        <v>268</v>
      </c>
    </row>
    <row r="27" spans="1:8" s="136" customFormat="1" ht="33.75" customHeight="1" thickBot="1">
      <c r="A27" s="267" t="s">
        <v>264</v>
      </c>
      <c r="B27" s="267"/>
      <c r="C27" s="267"/>
      <c r="D27" s="267"/>
      <c r="E27" s="151"/>
      <c r="F27" s="151"/>
      <c r="G27" s="152"/>
      <c r="H27" s="152" t="s">
        <v>265</v>
      </c>
    </row>
    <row r="28" spans="1:8" s="134" customFormat="1" ht="33.75" customHeight="1">
      <c r="A28" s="256" t="s">
        <v>266</v>
      </c>
      <c r="B28" s="258" t="s">
        <v>227</v>
      </c>
      <c r="C28" s="259" t="s">
        <v>225</v>
      </c>
      <c r="D28" s="153" t="s">
        <v>27</v>
      </c>
      <c r="E28" s="154"/>
      <c r="F28" s="154">
        <v>1200000</v>
      </c>
      <c r="G28" s="154">
        <v>0</v>
      </c>
      <c r="H28" s="155">
        <f aca="true" t="shared" si="3" ref="H28:H36">E28+F28+G28</f>
        <v>1200000</v>
      </c>
    </row>
    <row r="29" spans="1:8" s="134" customFormat="1" ht="33.75" customHeight="1">
      <c r="A29" s="279"/>
      <c r="B29" s="245"/>
      <c r="C29" s="239"/>
      <c r="D29" s="170" t="s">
        <v>28</v>
      </c>
      <c r="E29" s="144"/>
      <c r="F29" s="144">
        <v>55000</v>
      </c>
      <c r="G29" s="144">
        <v>0</v>
      </c>
      <c r="H29" s="145">
        <f t="shared" si="3"/>
        <v>55000</v>
      </c>
    </row>
    <row r="30" spans="1:8" s="134" customFormat="1" ht="33.75" customHeight="1">
      <c r="A30" s="279"/>
      <c r="B30" s="245"/>
      <c r="C30" s="243"/>
      <c r="D30" s="170" t="s">
        <v>29</v>
      </c>
      <c r="E30" s="144">
        <f>E28-E29</f>
        <v>0</v>
      </c>
      <c r="F30" s="144">
        <f>F28-F29</f>
        <v>1145000</v>
      </c>
      <c r="G30" s="144">
        <v>0</v>
      </c>
      <c r="H30" s="145">
        <f t="shared" si="3"/>
        <v>1145000</v>
      </c>
    </row>
    <row r="31" spans="1:8" s="134" customFormat="1" ht="33.75" customHeight="1">
      <c r="A31" s="279"/>
      <c r="B31" s="245"/>
      <c r="C31" s="238" t="s">
        <v>271</v>
      </c>
      <c r="D31" s="170" t="s">
        <v>27</v>
      </c>
      <c r="E31" s="144"/>
      <c r="F31" s="144">
        <v>2400000</v>
      </c>
      <c r="G31" s="144">
        <v>0</v>
      </c>
      <c r="H31" s="145">
        <f>E31+F31+G31</f>
        <v>2400000</v>
      </c>
    </row>
    <row r="32" spans="1:8" s="134" customFormat="1" ht="33.75" customHeight="1">
      <c r="A32" s="279"/>
      <c r="B32" s="245"/>
      <c r="C32" s="239"/>
      <c r="D32" s="170" t="s">
        <v>28</v>
      </c>
      <c r="E32" s="144"/>
      <c r="F32" s="144">
        <v>2400000</v>
      </c>
      <c r="G32" s="144">
        <v>0</v>
      </c>
      <c r="H32" s="145">
        <f>E32+F32+G32</f>
        <v>2400000</v>
      </c>
    </row>
    <row r="33" spans="1:8" s="134" customFormat="1" ht="33.75" customHeight="1">
      <c r="A33" s="279"/>
      <c r="B33" s="245"/>
      <c r="C33" s="243"/>
      <c r="D33" s="170" t="s">
        <v>29</v>
      </c>
      <c r="E33" s="144">
        <f>E31-E32</f>
        <v>0</v>
      </c>
      <c r="F33" s="144">
        <v>0</v>
      </c>
      <c r="G33" s="144">
        <v>0</v>
      </c>
      <c r="H33" s="145">
        <f>E33+F33+G33</f>
        <v>0</v>
      </c>
    </row>
    <row r="34" spans="1:8" s="134" customFormat="1" ht="33.75" customHeight="1">
      <c r="A34" s="279"/>
      <c r="B34" s="245"/>
      <c r="C34" s="238" t="s">
        <v>226</v>
      </c>
      <c r="D34" s="170" t="s">
        <v>27</v>
      </c>
      <c r="E34" s="144"/>
      <c r="F34" s="144">
        <v>1200000</v>
      </c>
      <c r="G34" s="144">
        <v>0</v>
      </c>
      <c r="H34" s="145">
        <f t="shared" si="3"/>
        <v>1200000</v>
      </c>
    </row>
    <row r="35" spans="1:8" s="134" customFormat="1" ht="33.75" customHeight="1">
      <c r="A35" s="279"/>
      <c r="B35" s="245"/>
      <c r="C35" s="239"/>
      <c r="D35" s="170" t="s">
        <v>28</v>
      </c>
      <c r="E35" s="144"/>
      <c r="F35" s="144">
        <v>561800</v>
      </c>
      <c r="G35" s="144">
        <v>0</v>
      </c>
      <c r="H35" s="145">
        <f t="shared" si="3"/>
        <v>561800</v>
      </c>
    </row>
    <row r="36" spans="1:8" s="134" customFormat="1" ht="33.75" customHeight="1">
      <c r="A36" s="279"/>
      <c r="B36" s="245"/>
      <c r="C36" s="243"/>
      <c r="D36" s="170" t="s">
        <v>29</v>
      </c>
      <c r="E36" s="144">
        <f>E34-E35</f>
        <v>0</v>
      </c>
      <c r="F36" s="144">
        <f>F34-F35</f>
        <v>638200</v>
      </c>
      <c r="G36" s="144">
        <v>0</v>
      </c>
      <c r="H36" s="145">
        <f t="shared" si="3"/>
        <v>638200</v>
      </c>
    </row>
    <row r="37" spans="1:8" s="134" customFormat="1" ht="33.75" customHeight="1">
      <c r="A37" s="279"/>
      <c r="B37" s="245"/>
      <c r="C37" s="238" t="s">
        <v>267</v>
      </c>
      <c r="D37" s="170" t="s">
        <v>27</v>
      </c>
      <c r="E37" s="144">
        <f>E28+E34+E31</f>
        <v>0</v>
      </c>
      <c r="F37" s="144">
        <f>F28+F34+F31</f>
        <v>4800000</v>
      </c>
      <c r="G37" s="144">
        <f>G28+G34+G31</f>
        <v>0</v>
      </c>
      <c r="H37" s="145">
        <f>F37+G37+E37</f>
        <v>4800000</v>
      </c>
    </row>
    <row r="38" spans="1:8" s="134" customFormat="1" ht="33.75" customHeight="1">
      <c r="A38" s="279"/>
      <c r="B38" s="245"/>
      <c r="C38" s="239"/>
      <c r="D38" s="170" t="s">
        <v>28</v>
      </c>
      <c r="E38" s="144">
        <f>E29+E35+E32</f>
        <v>0</v>
      </c>
      <c r="F38" s="144">
        <f>F29+F35+F32</f>
        <v>3016800</v>
      </c>
      <c r="G38" s="144">
        <f>G29+G35</f>
        <v>0</v>
      </c>
      <c r="H38" s="145">
        <f>F38+G38+E38</f>
        <v>3016800</v>
      </c>
    </row>
    <row r="39" spans="1:8" s="134" customFormat="1" ht="33.75" customHeight="1">
      <c r="A39" s="279"/>
      <c r="B39" s="262"/>
      <c r="C39" s="247"/>
      <c r="D39" s="171" t="s">
        <v>29</v>
      </c>
      <c r="E39" s="156">
        <f>E30+E36+E33</f>
        <v>0</v>
      </c>
      <c r="F39" s="156">
        <f>F30+F36+F33</f>
        <v>1783200</v>
      </c>
      <c r="G39" s="156">
        <f>G30+G36</f>
        <v>0</v>
      </c>
      <c r="H39" s="157">
        <f>H37-H38</f>
        <v>1783200</v>
      </c>
    </row>
    <row r="40" spans="1:8" ht="33.75" customHeight="1">
      <c r="A40" s="279"/>
      <c r="B40" s="281" t="s">
        <v>232</v>
      </c>
      <c r="C40" s="239" t="s">
        <v>228</v>
      </c>
      <c r="D40" s="170" t="s">
        <v>27</v>
      </c>
      <c r="E40" s="144">
        <v>0</v>
      </c>
      <c r="F40" s="144">
        <v>1200000</v>
      </c>
      <c r="G40" s="144">
        <v>0</v>
      </c>
      <c r="H40" s="145">
        <f aca="true" t="shared" si="4" ref="H40:H54">E40+F40+G40</f>
        <v>1200000</v>
      </c>
    </row>
    <row r="41" spans="1:8" ht="33.75" customHeight="1">
      <c r="A41" s="279"/>
      <c r="B41" s="245"/>
      <c r="C41" s="239"/>
      <c r="D41" s="170" t="s">
        <v>28</v>
      </c>
      <c r="E41" s="144">
        <v>0</v>
      </c>
      <c r="F41" s="144">
        <v>558200</v>
      </c>
      <c r="G41" s="144"/>
      <c r="H41" s="145">
        <f t="shared" si="4"/>
        <v>558200</v>
      </c>
    </row>
    <row r="42" spans="1:8" ht="33.75" customHeight="1">
      <c r="A42" s="279"/>
      <c r="B42" s="245"/>
      <c r="C42" s="243"/>
      <c r="D42" s="170" t="s">
        <v>29</v>
      </c>
      <c r="E42" s="144">
        <v>0</v>
      </c>
      <c r="F42" s="144">
        <f>F40-F41</f>
        <v>641800</v>
      </c>
      <c r="G42" s="144"/>
      <c r="H42" s="145">
        <f t="shared" si="4"/>
        <v>641800</v>
      </c>
    </row>
    <row r="43" spans="1:8" ht="33.75" customHeight="1">
      <c r="A43" s="279"/>
      <c r="B43" s="245"/>
      <c r="C43" s="238" t="s">
        <v>229</v>
      </c>
      <c r="D43" s="170" t="s">
        <v>27</v>
      </c>
      <c r="E43" s="144"/>
      <c r="F43" s="144">
        <v>33270000</v>
      </c>
      <c r="G43" s="144">
        <v>330000</v>
      </c>
      <c r="H43" s="145">
        <f t="shared" si="4"/>
        <v>33600000</v>
      </c>
    </row>
    <row r="44" spans="1:8" ht="33.75" customHeight="1">
      <c r="A44" s="279"/>
      <c r="B44" s="245"/>
      <c r="C44" s="239"/>
      <c r="D44" s="170" t="s">
        <v>28</v>
      </c>
      <c r="E44" s="144"/>
      <c r="F44" s="144">
        <v>29261864</v>
      </c>
      <c r="G44" s="144">
        <v>327820</v>
      </c>
      <c r="H44" s="145">
        <f t="shared" si="4"/>
        <v>29589684</v>
      </c>
    </row>
    <row r="45" spans="1:8" ht="33.75" customHeight="1">
      <c r="A45" s="279"/>
      <c r="B45" s="245"/>
      <c r="C45" s="243"/>
      <c r="D45" s="170" t="s">
        <v>29</v>
      </c>
      <c r="E45" s="144">
        <f>E43-E44</f>
        <v>0</v>
      </c>
      <c r="F45" s="144">
        <f>F43-F44</f>
        <v>4008136</v>
      </c>
      <c r="G45" s="144">
        <f>G43-G44</f>
        <v>2180</v>
      </c>
      <c r="H45" s="145">
        <f t="shared" si="4"/>
        <v>4010316</v>
      </c>
    </row>
    <row r="46" spans="1:8" ht="33.75" customHeight="1">
      <c r="A46" s="279"/>
      <c r="B46" s="245"/>
      <c r="C46" s="238" t="s">
        <v>272</v>
      </c>
      <c r="D46" s="170" t="s">
        <v>27</v>
      </c>
      <c r="E46" s="144"/>
      <c r="F46" s="144">
        <v>36362560</v>
      </c>
      <c r="G46" s="144">
        <v>5637440</v>
      </c>
      <c r="H46" s="145">
        <f t="shared" si="4"/>
        <v>42000000</v>
      </c>
    </row>
    <row r="47" spans="1:8" ht="33.75" customHeight="1">
      <c r="A47" s="279"/>
      <c r="B47" s="245"/>
      <c r="C47" s="239"/>
      <c r="D47" s="170" t="s">
        <v>28</v>
      </c>
      <c r="E47" s="144"/>
      <c r="F47" s="144">
        <v>36362560</v>
      </c>
      <c r="G47" s="144">
        <v>5637440</v>
      </c>
      <c r="H47" s="145">
        <f t="shared" si="4"/>
        <v>42000000</v>
      </c>
    </row>
    <row r="48" spans="1:8" ht="33.75" customHeight="1">
      <c r="A48" s="279"/>
      <c r="B48" s="245"/>
      <c r="C48" s="243"/>
      <c r="D48" s="170" t="s">
        <v>29</v>
      </c>
      <c r="E48" s="144">
        <f>E46-E47</f>
        <v>0</v>
      </c>
      <c r="F48" s="144">
        <f>F46-F47</f>
        <v>0</v>
      </c>
      <c r="G48" s="144">
        <f>G46-G47</f>
        <v>0</v>
      </c>
      <c r="H48" s="145">
        <f t="shared" si="4"/>
        <v>0</v>
      </c>
    </row>
    <row r="49" spans="1:8" ht="33.75" customHeight="1">
      <c r="A49" s="279"/>
      <c r="B49" s="245"/>
      <c r="C49" s="238" t="s">
        <v>230</v>
      </c>
      <c r="D49" s="170" t="s">
        <v>27</v>
      </c>
      <c r="E49" s="144"/>
      <c r="F49" s="144">
        <v>2880000</v>
      </c>
      <c r="G49" s="144">
        <v>5520000</v>
      </c>
      <c r="H49" s="145">
        <f t="shared" si="4"/>
        <v>8400000</v>
      </c>
    </row>
    <row r="50" spans="1:8" ht="33.75" customHeight="1">
      <c r="A50" s="279"/>
      <c r="B50" s="245"/>
      <c r="C50" s="239"/>
      <c r="D50" s="170" t="s">
        <v>28</v>
      </c>
      <c r="E50" s="144"/>
      <c r="F50" s="144">
        <v>1700050</v>
      </c>
      <c r="G50" s="144">
        <v>5428540</v>
      </c>
      <c r="H50" s="145">
        <f t="shared" si="4"/>
        <v>7128590</v>
      </c>
    </row>
    <row r="51" spans="1:8" ht="33.75" customHeight="1">
      <c r="A51" s="279"/>
      <c r="B51" s="245"/>
      <c r="C51" s="243"/>
      <c r="D51" s="170" t="s">
        <v>29</v>
      </c>
      <c r="E51" s="144">
        <f>E49-E50</f>
        <v>0</v>
      </c>
      <c r="F51" s="144">
        <f>F49-F50</f>
        <v>1179950</v>
      </c>
      <c r="G51" s="144">
        <f>G49-G50</f>
        <v>91460</v>
      </c>
      <c r="H51" s="145">
        <f t="shared" si="4"/>
        <v>1271410</v>
      </c>
    </row>
    <row r="52" spans="1:8" ht="33.75" customHeight="1">
      <c r="A52" s="279"/>
      <c r="B52" s="245"/>
      <c r="C52" s="238" t="s">
        <v>231</v>
      </c>
      <c r="D52" s="141" t="s">
        <v>27</v>
      </c>
      <c r="E52" s="142"/>
      <c r="F52" s="142">
        <v>3600000</v>
      </c>
      <c r="G52" s="142">
        <v>0</v>
      </c>
      <c r="H52" s="143">
        <f t="shared" si="4"/>
        <v>3600000</v>
      </c>
    </row>
    <row r="53" spans="1:8" ht="33.75" customHeight="1">
      <c r="A53" s="279"/>
      <c r="B53" s="245"/>
      <c r="C53" s="239"/>
      <c r="D53" s="170" t="s">
        <v>28</v>
      </c>
      <c r="E53" s="144"/>
      <c r="F53" s="144">
        <v>2813500</v>
      </c>
      <c r="G53" s="144">
        <v>0</v>
      </c>
      <c r="H53" s="145">
        <f t="shared" si="4"/>
        <v>2813500</v>
      </c>
    </row>
    <row r="54" spans="1:8" ht="33.75" customHeight="1" thickBot="1">
      <c r="A54" s="280"/>
      <c r="B54" s="282"/>
      <c r="C54" s="240"/>
      <c r="D54" s="169" t="s">
        <v>29</v>
      </c>
      <c r="E54" s="146">
        <f>E52-E53</f>
        <v>0</v>
      </c>
      <c r="F54" s="146">
        <f>F52-F53</f>
        <v>786500</v>
      </c>
      <c r="G54" s="146">
        <v>0</v>
      </c>
      <c r="H54" s="147">
        <f t="shared" si="4"/>
        <v>786500</v>
      </c>
    </row>
    <row r="55" spans="1:8" s="53" customFormat="1" ht="33.75" customHeight="1">
      <c r="A55" s="148"/>
      <c r="B55" s="148"/>
      <c r="C55" s="149"/>
      <c r="D55" s="149"/>
      <c r="E55" s="150"/>
      <c r="F55" s="150"/>
      <c r="G55" s="150"/>
      <c r="H55" s="150" t="s">
        <v>268</v>
      </c>
    </row>
    <row r="56" spans="1:8" s="136" customFormat="1" ht="33.75" customHeight="1" thickBot="1">
      <c r="A56" s="267" t="s">
        <v>264</v>
      </c>
      <c r="B56" s="267"/>
      <c r="C56" s="267"/>
      <c r="D56" s="267"/>
      <c r="E56" s="158"/>
      <c r="F56" s="158"/>
      <c r="G56" s="159"/>
      <c r="H56" s="159" t="s">
        <v>265</v>
      </c>
    </row>
    <row r="57" spans="1:8" ht="33.75" customHeight="1">
      <c r="A57" s="268" t="s">
        <v>266</v>
      </c>
      <c r="B57" s="271" t="s">
        <v>269</v>
      </c>
      <c r="C57" s="274" t="s">
        <v>267</v>
      </c>
      <c r="D57" s="153" t="s">
        <v>27</v>
      </c>
      <c r="E57" s="154">
        <f aca="true" t="shared" si="5" ref="E57:G58">E40+E43+E46+E49+E52</f>
        <v>0</v>
      </c>
      <c r="F57" s="154">
        <f t="shared" si="5"/>
        <v>77312560</v>
      </c>
      <c r="G57" s="154">
        <f t="shared" si="5"/>
        <v>11487440</v>
      </c>
      <c r="H57" s="155">
        <f>E57+F57+G57</f>
        <v>88800000</v>
      </c>
    </row>
    <row r="58" spans="1:8" ht="33.75" customHeight="1">
      <c r="A58" s="269"/>
      <c r="B58" s="272"/>
      <c r="C58" s="275"/>
      <c r="D58" s="170" t="s">
        <v>28</v>
      </c>
      <c r="E58" s="144">
        <f t="shared" si="5"/>
        <v>0</v>
      </c>
      <c r="F58" s="144">
        <f t="shared" si="5"/>
        <v>70696174</v>
      </c>
      <c r="G58" s="144">
        <f t="shared" si="5"/>
        <v>11393800</v>
      </c>
      <c r="H58" s="145">
        <f>E58+F58+G58</f>
        <v>82089974</v>
      </c>
    </row>
    <row r="59" spans="1:8" ht="33.75" customHeight="1">
      <c r="A59" s="269"/>
      <c r="B59" s="273"/>
      <c r="C59" s="276"/>
      <c r="D59" s="171" t="s">
        <v>29</v>
      </c>
      <c r="E59" s="156">
        <f>E57-E58</f>
        <v>0</v>
      </c>
      <c r="F59" s="156">
        <f>F57-F58</f>
        <v>6616386</v>
      </c>
      <c r="G59" s="156">
        <f>G57-G58</f>
        <v>93640</v>
      </c>
      <c r="H59" s="157">
        <f>E59+F59+G59</f>
        <v>6710026</v>
      </c>
    </row>
    <row r="60" spans="1:8" ht="33.75" customHeight="1">
      <c r="A60" s="269"/>
      <c r="B60" s="250" t="s">
        <v>270</v>
      </c>
      <c r="C60" s="251"/>
      <c r="D60" s="170" t="s">
        <v>27</v>
      </c>
      <c r="E60" s="144">
        <f aca="true" t="shared" si="6" ref="E60:G61">E57+E37+E23</f>
        <v>68391150</v>
      </c>
      <c r="F60" s="144">
        <f t="shared" si="6"/>
        <v>1070461807</v>
      </c>
      <c r="G60" s="144">
        <f t="shared" si="6"/>
        <v>11487440</v>
      </c>
      <c r="H60" s="145">
        <f>E60+F60+G60</f>
        <v>1150340397</v>
      </c>
    </row>
    <row r="61" spans="1:8" ht="33.75" customHeight="1">
      <c r="A61" s="269"/>
      <c r="B61" s="265"/>
      <c r="C61" s="251"/>
      <c r="D61" s="170" t="s">
        <v>28</v>
      </c>
      <c r="E61" s="144">
        <f t="shared" si="6"/>
        <v>67427400</v>
      </c>
      <c r="F61" s="144">
        <f t="shared" si="6"/>
        <v>986549274</v>
      </c>
      <c r="G61" s="144">
        <f t="shared" si="6"/>
        <v>11393800</v>
      </c>
      <c r="H61" s="145">
        <f>E61+F61+G61</f>
        <v>1065370474</v>
      </c>
    </row>
    <row r="62" spans="1:8" ht="33.75" customHeight="1">
      <c r="A62" s="270"/>
      <c r="B62" s="277"/>
      <c r="C62" s="278"/>
      <c r="D62" s="171" t="s">
        <v>29</v>
      </c>
      <c r="E62" s="156">
        <f>E60-E61</f>
        <v>963750</v>
      </c>
      <c r="F62" s="156">
        <f>F60-F61</f>
        <v>83912533</v>
      </c>
      <c r="G62" s="156">
        <f>G60-G61</f>
        <v>93640</v>
      </c>
      <c r="H62" s="157">
        <f>H60-H61</f>
        <v>84969923</v>
      </c>
    </row>
    <row r="63" spans="1:8" ht="33.75" customHeight="1">
      <c r="A63" s="229" t="s">
        <v>236</v>
      </c>
      <c r="B63" s="232" t="s">
        <v>233</v>
      </c>
      <c r="C63" s="235" t="s">
        <v>233</v>
      </c>
      <c r="D63" s="160" t="s">
        <v>27</v>
      </c>
      <c r="E63" s="161">
        <v>13200000</v>
      </c>
      <c r="F63" s="161">
        <v>2400000</v>
      </c>
      <c r="G63" s="161">
        <v>0</v>
      </c>
      <c r="H63" s="162">
        <f aca="true" t="shared" si="7" ref="H63:H71">E63+F63+G63</f>
        <v>15600000</v>
      </c>
    </row>
    <row r="64" spans="1:8" ht="33.75" customHeight="1">
      <c r="A64" s="257"/>
      <c r="B64" s="245"/>
      <c r="C64" s="239"/>
      <c r="D64" s="170" t="s">
        <v>28</v>
      </c>
      <c r="E64" s="144">
        <v>11880000</v>
      </c>
      <c r="F64" s="144">
        <v>1600000</v>
      </c>
      <c r="G64" s="144">
        <v>0</v>
      </c>
      <c r="H64" s="145">
        <f t="shared" si="7"/>
        <v>13480000</v>
      </c>
    </row>
    <row r="65" spans="1:8" ht="33.75" customHeight="1">
      <c r="A65" s="257"/>
      <c r="B65" s="245"/>
      <c r="C65" s="243"/>
      <c r="D65" s="170" t="s">
        <v>29</v>
      </c>
      <c r="E65" s="144">
        <f>E63-E64</f>
        <v>1320000</v>
      </c>
      <c r="F65" s="144">
        <f>F63-F64</f>
        <v>800000</v>
      </c>
      <c r="G65" s="144">
        <v>0</v>
      </c>
      <c r="H65" s="145">
        <f t="shared" si="7"/>
        <v>2120000</v>
      </c>
    </row>
    <row r="66" spans="1:8" ht="33.75" customHeight="1">
      <c r="A66" s="257"/>
      <c r="B66" s="245"/>
      <c r="C66" s="238" t="s">
        <v>234</v>
      </c>
      <c r="D66" s="170" t="s">
        <v>27</v>
      </c>
      <c r="E66" s="144">
        <v>2370000</v>
      </c>
      <c r="F66" s="144">
        <v>8400000</v>
      </c>
      <c r="G66" s="144">
        <v>0</v>
      </c>
      <c r="H66" s="145">
        <f t="shared" si="7"/>
        <v>10770000</v>
      </c>
    </row>
    <row r="67" spans="1:8" ht="33.75" customHeight="1">
      <c r="A67" s="257"/>
      <c r="B67" s="245"/>
      <c r="C67" s="239"/>
      <c r="D67" s="170" t="s">
        <v>28</v>
      </c>
      <c r="E67" s="144">
        <v>2133000</v>
      </c>
      <c r="F67" s="144">
        <v>7386170</v>
      </c>
      <c r="G67" s="144">
        <v>0</v>
      </c>
      <c r="H67" s="145">
        <f t="shared" si="7"/>
        <v>9519170</v>
      </c>
    </row>
    <row r="68" spans="1:8" ht="33.75" customHeight="1">
      <c r="A68" s="257"/>
      <c r="B68" s="245"/>
      <c r="C68" s="243"/>
      <c r="D68" s="170" t="s">
        <v>29</v>
      </c>
      <c r="E68" s="144">
        <f>E66-E67</f>
        <v>237000</v>
      </c>
      <c r="F68" s="144">
        <f>F66-F67</f>
        <v>1013830</v>
      </c>
      <c r="G68" s="144">
        <v>0</v>
      </c>
      <c r="H68" s="145">
        <f t="shared" si="7"/>
        <v>1250830</v>
      </c>
    </row>
    <row r="69" spans="1:8" ht="33.75" customHeight="1">
      <c r="A69" s="257"/>
      <c r="B69" s="245"/>
      <c r="C69" s="238" t="s">
        <v>235</v>
      </c>
      <c r="D69" s="170" t="s">
        <v>27</v>
      </c>
      <c r="E69" s="144"/>
      <c r="F69" s="144">
        <v>9600000</v>
      </c>
      <c r="G69" s="144">
        <v>0</v>
      </c>
      <c r="H69" s="145">
        <f t="shared" si="7"/>
        <v>9600000</v>
      </c>
    </row>
    <row r="70" spans="1:8" ht="33.75" customHeight="1">
      <c r="A70" s="257"/>
      <c r="B70" s="245"/>
      <c r="C70" s="239"/>
      <c r="D70" s="170" t="s">
        <v>28</v>
      </c>
      <c r="E70" s="144"/>
      <c r="F70" s="144">
        <v>7535500</v>
      </c>
      <c r="G70" s="144">
        <v>0</v>
      </c>
      <c r="H70" s="145">
        <f t="shared" si="7"/>
        <v>7535500</v>
      </c>
    </row>
    <row r="71" spans="1:8" ht="33.75" customHeight="1">
      <c r="A71" s="257"/>
      <c r="B71" s="245"/>
      <c r="C71" s="243"/>
      <c r="D71" s="170" t="s">
        <v>29</v>
      </c>
      <c r="E71" s="144">
        <f>E69-E70</f>
        <v>0</v>
      </c>
      <c r="F71" s="144">
        <f>F69-F70</f>
        <v>2064500</v>
      </c>
      <c r="G71" s="144">
        <v>0</v>
      </c>
      <c r="H71" s="145">
        <f t="shared" si="7"/>
        <v>2064500</v>
      </c>
    </row>
    <row r="72" spans="1:8" ht="33.75" customHeight="1">
      <c r="A72" s="257"/>
      <c r="B72" s="245"/>
      <c r="C72" s="238" t="s">
        <v>267</v>
      </c>
      <c r="D72" s="170" t="s">
        <v>27</v>
      </c>
      <c r="E72" s="144">
        <f>E63+E66+E69</f>
        <v>15570000</v>
      </c>
      <c r="F72" s="144">
        <f aca="true" t="shared" si="8" ref="F72:H74">F63+F66+F69</f>
        <v>20400000</v>
      </c>
      <c r="G72" s="144">
        <f t="shared" si="8"/>
        <v>0</v>
      </c>
      <c r="H72" s="145">
        <f t="shared" si="8"/>
        <v>35970000</v>
      </c>
    </row>
    <row r="73" spans="1:8" ht="33.75" customHeight="1">
      <c r="A73" s="257"/>
      <c r="B73" s="245"/>
      <c r="C73" s="239"/>
      <c r="D73" s="170" t="s">
        <v>28</v>
      </c>
      <c r="E73" s="144">
        <f>E64+E67+E70</f>
        <v>14013000</v>
      </c>
      <c r="F73" s="144">
        <f t="shared" si="8"/>
        <v>16521670</v>
      </c>
      <c r="G73" s="144">
        <f t="shared" si="8"/>
        <v>0</v>
      </c>
      <c r="H73" s="145">
        <f t="shared" si="8"/>
        <v>30534670</v>
      </c>
    </row>
    <row r="74" spans="1:8" ht="33.75" customHeight="1">
      <c r="A74" s="257"/>
      <c r="B74" s="245"/>
      <c r="C74" s="239"/>
      <c r="D74" s="168" t="s">
        <v>29</v>
      </c>
      <c r="E74" s="163">
        <f>E65+E68+E71</f>
        <v>1557000</v>
      </c>
      <c r="F74" s="163">
        <f t="shared" si="8"/>
        <v>3878330</v>
      </c>
      <c r="G74" s="163">
        <f t="shared" si="8"/>
        <v>0</v>
      </c>
      <c r="H74" s="164">
        <f t="shared" si="8"/>
        <v>5435330</v>
      </c>
    </row>
    <row r="75" spans="1:8" ht="33.75" customHeight="1">
      <c r="A75" s="260" t="s">
        <v>12</v>
      </c>
      <c r="B75" s="232" t="s">
        <v>232</v>
      </c>
      <c r="C75" s="235" t="s">
        <v>237</v>
      </c>
      <c r="D75" s="160" t="s">
        <v>27</v>
      </c>
      <c r="E75" s="161">
        <v>47498050</v>
      </c>
      <c r="F75" s="161">
        <v>85500000</v>
      </c>
      <c r="G75" s="161">
        <v>0</v>
      </c>
      <c r="H75" s="162">
        <f aca="true" t="shared" si="9" ref="H75:H83">E75+F75+G75</f>
        <v>132998050</v>
      </c>
    </row>
    <row r="76" spans="1:8" ht="33.75" customHeight="1">
      <c r="A76" s="257"/>
      <c r="B76" s="245"/>
      <c r="C76" s="239"/>
      <c r="D76" s="170" t="s">
        <v>28</v>
      </c>
      <c r="E76" s="144">
        <v>46395720</v>
      </c>
      <c r="F76" s="144">
        <v>65893609</v>
      </c>
      <c r="G76" s="144">
        <v>0</v>
      </c>
      <c r="H76" s="145">
        <f t="shared" si="9"/>
        <v>112289329</v>
      </c>
    </row>
    <row r="77" spans="1:8" ht="33.75" customHeight="1">
      <c r="A77" s="257"/>
      <c r="B77" s="245"/>
      <c r="C77" s="243"/>
      <c r="D77" s="170" t="s">
        <v>29</v>
      </c>
      <c r="E77" s="144">
        <f>E75-E76</f>
        <v>1102330</v>
      </c>
      <c r="F77" s="144">
        <f>F75-F76</f>
        <v>19606391</v>
      </c>
      <c r="G77" s="144">
        <v>0</v>
      </c>
      <c r="H77" s="145">
        <f t="shared" si="9"/>
        <v>20708721</v>
      </c>
    </row>
    <row r="78" spans="1:8" ht="33.75" customHeight="1">
      <c r="A78" s="257"/>
      <c r="B78" s="245"/>
      <c r="C78" s="238" t="s">
        <v>238</v>
      </c>
      <c r="D78" s="170" t="s">
        <v>27</v>
      </c>
      <c r="E78" s="144">
        <v>0</v>
      </c>
      <c r="F78" s="144">
        <v>36000000</v>
      </c>
      <c r="G78" s="144">
        <v>0</v>
      </c>
      <c r="H78" s="145">
        <f t="shared" si="9"/>
        <v>36000000</v>
      </c>
    </row>
    <row r="79" spans="1:8" ht="33.75" customHeight="1">
      <c r="A79" s="257"/>
      <c r="B79" s="245"/>
      <c r="C79" s="239"/>
      <c r="D79" s="170" t="s">
        <v>28</v>
      </c>
      <c r="E79" s="144"/>
      <c r="F79" s="144">
        <v>29651280</v>
      </c>
      <c r="G79" s="144">
        <v>0</v>
      </c>
      <c r="H79" s="145">
        <f t="shared" si="9"/>
        <v>29651280</v>
      </c>
    </row>
    <row r="80" spans="1:8" ht="33.75" customHeight="1">
      <c r="A80" s="257"/>
      <c r="B80" s="245"/>
      <c r="C80" s="243"/>
      <c r="D80" s="170" t="s">
        <v>29</v>
      </c>
      <c r="E80" s="144">
        <f>E78-E79</f>
        <v>0</v>
      </c>
      <c r="F80" s="144">
        <f>F78-F79</f>
        <v>6348720</v>
      </c>
      <c r="G80" s="144">
        <v>0</v>
      </c>
      <c r="H80" s="145">
        <f t="shared" si="9"/>
        <v>6348720</v>
      </c>
    </row>
    <row r="81" spans="1:8" ht="33.75" customHeight="1">
      <c r="A81" s="257"/>
      <c r="B81" s="245"/>
      <c r="C81" s="238" t="s">
        <v>273</v>
      </c>
      <c r="D81" s="141" t="s">
        <v>27</v>
      </c>
      <c r="E81" s="142"/>
      <c r="F81" s="142">
        <v>2400000</v>
      </c>
      <c r="G81" s="142">
        <v>0</v>
      </c>
      <c r="H81" s="143">
        <f t="shared" si="9"/>
        <v>2400000</v>
      </c>
    </row>
    <row r="82" spans="1:8" ht="33.75" customHeight="1">
      <c r="A82" s="257"/>
      <c r="B82" s="245"/>
      <c r="C82" s="239"/>
      <c r="D82" s="170" t="s">
        <v>28</v>
      </c>
      <c r="E82" s="144"/>
      <c r="F82" s="144">
        <v>1668730</v>
      </c>
      <c r="G82" s="144">
        <v>0</v>
      </c>
      <c r="H82" s="145">
        <f t="shared" si="9"/>
        <v>1668730</v>
      </c>
    </row>
    <row r="83" spans="1:8" ht="33.75" customHeight="1" thickBot="1">
      <c r="A83" s="257"/>
      <c r="B83" s="245"/>
      <c r="C83" s="247"/>
      <c r="D83" s="171" t="s">
        <v>29</v>
      </c>
      <c r="E83" s="156">
        <f>E81-E82</f>
        <v>0</v>
      </c>
      <c r="F83" s="156">
        <f>F81-F82</f>
        <v>731270</v>
      </c>
      <c r="G83" s="156">
        <v>0</v>
      </c>
      <c r="H83" s="157">
        <f t="shared" si="9"/>
        <v>731270</v>
      </c>
    </row>
    <row r="84" spans="1:8" s="53" customFormat="1" ht="33.75" customHeight="1">
      <c r="A84" s="257"/>
      <c r="B84" s="265"/>
      <c r="C84" s="178"/>
      <c r="D84" s="149"/>
      <c r="E84" s="150"/>
      <c r="F84" s="150"/>
      <c r="G84" s="150"/>
      <c r="H84" s="150" t="s">
        <v>268</v>
      </c>
    </row>
    <row r="85" spans="1:8" s="136" customFormat="1" ht="37.5" customHeight="1" thickBot="1">
      <c r="A85" s="257"/>
      <c r="B85" s="265"/>
      <c r="C85" s="165"/>
      <c r="D85" s="165"/>
      <c r="E85" s="166"/>
      <c r="F85" s="166"/>
      <c r="G85" s="167"/>
      <c r="H85" s="167" t="s">
        <v>265</v>
      </c>
    </row>
    <row r="86" spans="1:8" ht="37.5" customHeight="1">
      <c r="A86" s="257"/>
      <c r="B86" s="245"/>
      <c r="C86" s="239" t="s">
        <v>274</v>
      </c>
      <c r="D86" s="170" t="s">
        <v>27</v>
      </c>
      <c r="E86" s="144">
        <v>2250000</v>
      </c>
      <c r="F86" s="144"/>
      <c r="G86" s="144">
        <v>0</v>
      </c>
      <c r="H86" s="145">
        <f>E86+F86+G86</f>
        <v>2250000</v>
      </c>
    </row>
    <row r="87" spans="1:8" ht="37.5" customHeight="1">
      <c r="A87" s="257"/>
      <c r="B87" s="245"/>
      <c r="C87" s="239"/>
      <c r="D87" s="170" t="s">
        <v>28</v>
      </c>
      <c r="E87" s="144">
        <v>750000</v>
      </c>
      <c r="F87" s="144"/>
      <c r="G87" s="144">
        <v>0</v>
      </c>
      <c r="H87" s="145">
        <f>E87+F87+G87</f>
        <v>750000</v>
      </c>
    </row>
    <row r="88" spans="1:8" ht="37.5" customHeight="1">
      <c r="A88" s="257"/>
      <c r="B88" s="245"/>
      <c r="C88" s="247"/>
      <c r="D88" s="170" t="s">
        <v>29</v>
      </c>
      <c r="E88" s="144">
        <f>E86-E87</f>
        <v>1500000</v>
      </c>
      <c r="F88" s="144">
        <f>F86-F87</f>
        <v>0</v>
      </c>
      <c r="G88" s="144">
        <v>0</v>
      </c>
      <c r="H88" s="145">
        <f>E88+F88+G88</f>
        <v>1500000</v>
      </c>
    </row>
    <row r="89" spans="1:8" ht="37.5" customHeight="1">
      <c r="A89" s="257"/>
      <c r="B89" s="245"/>
      <c r="C89" s="238" t="s">
        <v>267</v>
      </c>
      <c r="D89" s="170" t="s">
        <v>27</v>
      </c>
      <c r="E89" s="144">
        <f aca="true" t="shared" si="10" ref="E89:G90">E75+E78+E81+E86</f>
        <v>49748050</v>
      </c>
      <c r="F89" s="144">
        <f t="shared" si="10"/>
        <v>123900000</v>
      </c>
      <c r="G89" s="144">
        <f t="shared" si="10"/>
        <v>0</v>
      </c>
      <c r="H89" s="145">
        <f>E89+F89+G89</f>
        <v>173648050</v>
      </c>
    </row>
    <row r="90" spans="1:8" ht="37.5" customHeight="1">
      <c r="A90" s="257"/>
      <c r="B90" s="245"/>
      <c r="C90" s="239"/>
      <c r="D90" s="170" t="s">
        <v>28</v>
      </c>
      <c r="E90" s="144">
        <f t="shared" si="10"/>
        <v>47145720</v>
      </c>
      <c r="F90" s="144">
        <f t="shared" si="10"/>
        <v>97213619</v>
      </c>
      <c r="G90" s="144">
        <f t="shared" si="10"/>
        <v>0</v>
      </c>
      <c r="H90" s="145">
        <f>E90+F90+G90</f>
        <v>144359339</v>
      </c>
    </row>
    <row r="91" spans="1:8" ht="37.5" customHeight="1">
      <c r="A91" s="257"/>
      <c r="B91" s="266"/>
      <c r="C91" s="243"/>
      <c r="D91" s="170" t="s">
        <v>29</v>
      </c>
      <c r="E91" s="144">
        <f>E89-E90</f>
        <v>2602330</v>
      </c>
      <c r="F91" s="144">
        <f>F89-F90</f>
        <v>26686381</v>
      </c>
      <c r="G91" s="144">
        <f>G89-G90</f>
        <v>0</v>
      </c>
      <c r="H91" s="145">
        <f>H89-H90</f>
        <v>29288711</v>
      </c>
    </row>
    <row r="92" spans="1:8" ht="37.5" customHeight="1">
      <c r="A92" s="257"/>
      <c r="B92" s="244" t="s">
        <v>12</v>
      </c>
      <c r="C92" s="238" t="s">
        <v>275</v>
      </c>
      <c r="D92" s="141" t="s">
        <v>27</v>
      </c>
      <c r="E92" s="142"/>
      <c r="F92" s="142"/>
      <c r="G92" s="142">
        <v>2400000</v>
      </c>
      <c r="H92" s="143">
        <f>E92+F92+G92</f>
        <v>2400000</v>
      </c>
    </row>
    <row r="93" spans="1:8" ht="37.5" customHeight="1">
      <c r="A93" s="257"/>
      <c r="B93" s="245"/>
      <c r="C93" s="239"/>
      <c r="D93" s="170" t="s">
        <v>28</v>
      </c>
      <c r="E93" s="144"/>
      <c r="F93" s="144"/>
      <c r="G93" s="144">
        <v>2034640</v>
      </c>
      <c r="H93" s="143">
        <f>E93+F93+G93</f>
        <v>2034640</v>
      </c>
    </row>
    <row r="94" spans="1:8" ht="37.5" customHeight="1">
      <c r="A94" s="257"/>
      <c r="B94" s="245"/>
      <c r="C94" s="243"/>
      <c r="D94" s="170" t="s">
        <v>29</v>
      </c>
      <c r="E94" s="144">
        <f>E92-E93</f>
        <v>0</v>
      </c>
      <c r="F94" s="144">
        <f>F92-F93</f>
        <v>0</v>
      </c>
      <c r="G94" s="144">
        <f>G92-G93</f>
        <v>365360</v>
      </c>
      <c r="H94" s="145">
        <f>H92-H93</f>
        <v>365360</v>
      </c>
    </row>
    <row r="95" spans="1:8" ht="39.75" customHeight="1">
      <c r="A95" s="257"/>
      <c r="B95" s="233"/>
      <c r="C95" s="239" t="s">
        <v>267</v>
      </c>
      <c r="D95" s="170" t="s">
        <v>27</v>
      </c>
      <c r="E95" s="144">
        <f aca="true" t="shared" si="11" ref="E95:G96">E92</f>
        <v>0</v>
      </c>
      <c r="F95" s="144">
        <f t="shared" si="11"/>
        <v>0</v>
      </c>
      <c r="G95" s="144">
        <f t="shared" si="11"/>
        <v>2400000</v>
      </c>
      <c r="H95" s="145">
        <f>E95+F95+G95</f>
        <v>2400000</v>
      </c>
    </row>
    <row r="96" spans="1:8" ht="39.75" customHeight="1">
      <c r="A96" s="257"/>
      <c r="B96" s="233"/>
      <c r="C96" s="239"/>
      <c r="D96" s="170" t="s">
        <v>28</v>
      </c>
      <c r="E96" s="144">
        <f t="shared" si="11"/>
        <v>0</v>
      </c>
      <c r="F96" s="144">
        <f t="shared" si="11"/>
        <v>0</v>
      </c>
      <c r="G96" s="144">
        <f t="shared" si="11"/>
        <v>2034640</v>
      </c>
      <c r="H96" s="145">
        <f>E96+F96+G96</f>
        <v>2034640</v>
      </c>
    </row>
    <row r="97" spans="1:8" ht="39.75" customHeight="1">
      <c r="A97" s="257"/>
      <c r="B97" s="246"/>
      <c r="C97" s="247"/>
      <c r="D97" s="171" t="s">
        <v>29</v>
      </c>
      <c r="E97" s="156">
        <f>E95-E96</f>
        <v>0</v>
      </c>
      <c r="F97" s="156">
        <f>F95-F96</f>
        <v>0</v>
      </c>
      <c r="G97" s="156">
        <f>G95-G96</f>
        <v>365360</v>
      </c>
      <c r="H97" s="157">
        <f>H95-H96</f>
        <v>365360</v>
      </c>
    </row>
    <row r="98" spans="1:8" ht="39.75" customHeight="1">
      <c r="A98" s="257"/>
      <c r="B98" s="248" t="s">
        <v>270</v>
      </c>
      <c r="C98" s="249"/>
      <c r="D98" s="160" t="s">
        <v>27</v>
      </c>
      <c r="E98" s="161">
        <f aca="true" t="shared" si="12" ref="E98:H99">E89+E95</f>
        <v>49748050</v>
      </c>
      <c r="F98" s="161">
        <f t="shared" si="12"/>
        <v>123900000</v>
      </c>
      <c r="G98" s="161">
        <f t="shared" si="12"/>
        <v>2400000</v>
      </c>
      <c r="H98" s="162">
        <f t="shared" si="12"/>
        <v>176048050</v>
      </c>
    </row>
    <row r="99" spans="1:8" ht="39.75" customHeight="1">
      <c r="A99" s="257"/>
      <c r="B99" s="250"/>
      <c r="C99" s="251"/>
      <c r="D99" s="170" t="s">
        <v>28</v>
      </c>
      <c r="E99" s="144">
        <f t="shared" si="12"/>
        <v>47145720</v>
      </c>
      <c r="F99" s="144">
        <f t="shared" si="12"/>
        <v>97213619</v>
      </c>
      <c r="G99" s="144">
        <f t="shared" si="12"/>
        <v>2034640</v>
      </c>
      <c r="H99" s="145">
        <f t="shared" si="12"/>
        <v>146393979</v>
      </c>
    </row>
    <row r="100" spans="1:8" ht="39.75" customHeight="1">
      <c r="A100" s="264"/>
      <c r="B100" s="254"/>
      <c r="C100" s="255"/>
      <c r="D100" s="170" t="s">
        <v>29</v>
      </c>
      <c r="E100" s="144">
        <f>E98-E99</f>
        <v>2602330</v>
      </c>
      <c r="F100" s="144">
        <f>F98-F99</f>
        <v>26686381</v>
      </c>
      <c r="G100" s="144">
        <f>G98-G99</f>
        <v>365360</v>
      </c>
      <c r="H100" s="145">
        <f>H98-H99</f>
        <v>29654071</v>
      </c>
    </row>
    <row r="101" spans="1:8" ht="37.5" customHeight="1">
      <c r="A101" s="263" t="s">
        <v>276</v>
      </c>
      <c r="B101" s="244" t="s">
        <v>277</v>
      </c>
      <c r="C101" s="238" t="s">
        <v>277</v>
      </c>
      <c r="D101" s="141" t="s">
        <v>27</v>
      </c>
      <c r="E101" s="142"/>
      <c r="F101" s="142">
        <v>960000</v>
      </c>
      <c r="G101" s="142"/>
      <c r="H101" s="143">
        <f>E101+F101+G101</f>
        <v>960000</v>
      </c>
    </row>
    <row r="102" spans="1:8" ht="37.5" customHeight="1">
      <c r="A102" s="230"/>
      <c r="B102" s="245"/>
      <c r="C102" s="239"/>
      <c r="D102" s="170" t="s">
        <v>28</v>
      </c>
      <c r="E102" s="144"/>
      <c r="F102" s="144">
        <v>910550</v>
      </c>
      <c r="G102" s="144"/>
      <c r="H102" s="143">
        <f>E102+F102+G102</f>
        <v>910550</v>
      </c>
    </row>
    <row r="103" spans="1:8" ht="37.5" customHeight="1">
      <c r="A103" s="230"/>
      <c r="B103" s="245"/>
      <c r="C103" s="243"/>
      <c r="D103" s="170" t="s">
        <v>29</v>
      </c>
      <c r="E103" s="144">
        <f>E101-E102</f>
        <v>0</v>
      </c>
      <c r="F103" s="144">
        <f>F101-F102</f>
        <v>49450</v>
      </c>
      <c r="G103" s="144"/>
      <c r="H103" s="145">
        <f>H101-H102</f>
        <v>49450</v>
      </c>
    </row>
    <row r="104" spans="1:8" ht="39.75" customHeight="1">
      <c r="A104" s="230"/>
      <c r="B104" s="233"/>
      <c r="C104" s="239" t="s">
        <v>267</v>
      </c>
      <c r="D104" s="170" t="s">
        <v>27</v>
      </c>
      <c r="E104" s="144">
        <f aca="true" t="shared" si="13" ref="E104:G105">E101</f>
        <v>0</v>
      </c>
      <c r="F104" s="144">
        <f t="shared" si="13"/>
        <v>960000</v>
      </c>
      <c r="G104" s="144">
        <f t="shared" si="13"/>
        <v>0</v>
      </c>
      <c r="H104" s="145">
        <f>E104+F104+G104</f>
        <v>960000</v>
      </c>
    </row>
    <row r="105" spans="1:8" ht="39.75" customHeight="1">
      <c r="A105" s="230"/>
      <c r="B105" s="233"/>
      <c r="C105" s="239"/>
      <c r="D105" s="170" t="s">
        <v>28</v>
      </c>
      <c r="E105" s="144">
        <f t="shared" si="13"/>
        <v>0</v>
      </c>
      <c r="F105" s="144">
        <f t="shared" si="13"/>
        <v>910550</v>
      </c>
      <c r="G105" s="144">
        <f t="shared" si="13"/>
        <v>0</v>
      </c>
      <c r="H105" s="145">
        <f>E105+F105+G105</f>
        <v>910550</v>
      </c>
    </row>
    <row r="106" spans="1:8" ht="39.75" customHeight="1">
      <c r="A106" s="230"/>
      <c r="B106" s="246"/>
      <c r="C106" s="247"/>
      <c r="D106" s="171" t="s">
        <v>29</v>
      </c>
      <c r="E106" s="156">
        <f>E104-E105</f>
        <v>0</v>
      </c>
      <c r="F106" s="156">
        <f>F104-F105</f>
        <v>49450</v>
      </c>
      <c r="G106" s="156">
        <f>G104-G105</f>
        <v>0</v>
      </c>
      <c r="H106" s="157">
        <f>H104-H105</f>
        <v>49450</v>
      </c>
    </row>
    <row r="107" spans="1:8" ht="39.75" customHeight="1">
      <c r="A107" s="230"/>
      <c r="B107" s="248" t="s">
        <v>270</v>
      </c>
      <c r="C107" s="249"/>
      <c r="D107" s="160" t="s">
        <v>27</v>
      </c>
      <c r="E107" s="161">
        <f aca="true" t="shared" si="14" ref="E107:H108">E104</f>
        <v>0</v>
      </c>
      <c r="F107" s="161">
        <f t="shared" si="14"/>
        <v>960000</v>
      </c>
      <c r="G107" s="161">
        <f t="shared" si="14"/>
        <v>0</v>
      </c>
      <c r="H107" s="162">
        <f t="shared" si="14"/>
        <v>960000</v>
      </c>
    </row>
    <row r="108" spans="1:8" ht="39.75" customHeight="1">
      <c r="A108" s="230"/>
      <c r="B108" s="250"/>
      <c r="C108" s="251"/>
      <c r="D108" s="170" t="s">
        <v>28</v>
      </c>
      <c r="E108" s="144">
        <f t="shared" si="14"/>
        <v>0</v>
      </c>
      <c r="F108" s="144">
        <f t="shared" si="14"/>
        <v>910550</v>
      </c>
      <c r="G108" s="144">
        <f t="shared" si="14"/>
        <v>0</v>
      </c>
      <c r="H108" s="145">
        <f t="shared" si="14"/>
        <v>910550</v>
      </c>
    </row>
    <row r="109" spans="1:8" ht="39.75" customHeight="1" thickBot="1">
      <c r="A109" s="231"/>
      <c r="B109" s="252"/>
      <c r="C109" s="253"/>
      <c r="D109" s="169" t="s">
        <v>29</v>
      </c>
      <c r="E109" s="146">
        <f>E106</f>
        <v>0</v>
      </c>
      <c r="F109" s="146">
        <f>F107-F108</f>
        <v>49450</v>
      </c>
      <c r="G109" s="146">
        <f>G107-G108</f>
        <v>0</v>
      </c>
      <c r="H109" s="147">
        <f>H107-H108</f>
        <v>49450</v>
      </c>
    </row>
    <row r="110" spans="1:8" s="53" customFormat="1" ht="33.75" customHeight="1">
      <c r="A110" s="173"/>
      <c r="B110" s="175"/>
      <c r="C110" s="174"/>
      <c r="D110" s="174"/>
      <c r="E110" s="176"/>
      <c r="F110" s="176"/>
      <c r="G110" s="176"/>
      <c r="H110" s="150" t="s">
        <v>268</v>
      </c>
    </row>
    <row r="111" spans="1:8" s="136" customFormat="1" ht="37.5" customHeight="1" thickBot="1">
      <c r="A111" s="173"/>
      <c r="B111" s="175"/>
      <c r="C111" s="174"/>
      <c r="D111" s="174"/>
      <c r="E111" s="158"/>
      <c r="F111" s="158"/>
      <c r="G111" s="159"/>
      <c r="H111" s="167" t="s">
        <v>265</v>
      </c>
    </row>
    <row r="112" spans="1:8" ht="39.75" customHeight="1">
      <c r="A112" s="256" t="s">
        <v>239</v>
      </c>
      <c r="B112" s="258" t="s">
        <v>239</v>
      </c>
      <c r="C112" s="259" t="s">
        <v>239</v>
      </c>
      <c r="D112" s="153" t="s">
        <v>27</v>
      </c>
      <c r="E112" s="154"/>
      <c r="F112" s="154">
        <v>22200000</v>
      </c>
      <c r="G112" s="154">
        <v>0</v>
      </c>
      <c r="H112" s="155">
        <f aca="true" t="shared" si="15" ref="H112:H120">E112+F112+G112</f>
        <v>22200000</v>
      </c>
    </row>
    <row r="113" spans="1:8" ht="39.75" customHeight="1">
      <c r="A113" s="257"/>
      <c r="B113" s="245"/>
      <c r="C113" s="239"/>
      <c r="D113" s="170" t="s">
        <v>28</v>
      </c>
      <c r="E113" s="144">
        <v>0</v>
      </c>
      <c r="F113" s="144">
        <v>18909830</v>
      </c>
      <c r="G113" s="144">
        <v>0</v>
      </c>
      <c r="H113" s="145">
        <f t="shared" si="15"/>
        <v>18909830</v>
      </c>
    </row>
    <row r="114" spans="1:8" ht="39.75" customHeight="1">
      <c r="A114" s="257"/>
      <c r="B114" s="245"/>
      <c r="C114" s="243"/>
      <c r="D114" s="170" t="s">
        <v>29</v>
      </c>
      <c r="E114" s="144"/>
      <c r="F114" s="144">
        <f>F112-F113</f>
        <v>3290170</v>
      </c>
      <c r="G114" s="144">
        <v>0</v>
      </c>
      <c r="H114" s="145">
        <f t="shared" si="15"/>
        <v>3290170</v>
      </c>
    </row>
    <row r="115" spans="1:8" ht="39.75" customHeight="1">
      <c r="A115" s="260" t="s">
        <v>242</v>
      </c>
      <c r="B115" s="244" t="s">
        <v>242</v>
      </c>
      <c r="C115" s="238" t="s">
        <v>240</v>
      </c>
      <c r="D115" s="170" t="s">
        <v>27</v>
      </c>
      <c r="E115" s="144"/>
      <c r="F115" s="144">
        <v>2287720</v>
      </c>
      <c r="G115" s="144">
        <v>0</v>
      </c>
      <c r="H115" s="145">
        <f t="shared" si="15"/>
        <v>2287720</v>
      </c>
    </row>
    <row r="116" spans="1:8" ht="39.75" customHeight="1">
      <c r="A116" s="257"/>
      <c r="B116" s="245"/>
      <c r="C116" s="239"/>
      <c r="D116" s="170" t="s">
        <v>28</v>
      </c>
      <c r="E116" s="144">
        <v>0</v>
      </c>
      <c r="F116" s="144">
        <v>386740</v>
      </c>
      <c r="G116" s="144">
        <v>0</v>
      </c>
      <c r="H116" s="145">
        <f t="shared" si="15"/>
        <v>386740</v>
      </c>
    </row>
    <row r="117" spans="1:8" ht="39.75" customHeight="1">
      <c r="A117" s="257"/>
      <c r="B117" s="245"/>
      <c r="C117" s="243"/>
      <c r="D117" s="170" t="s">
        <v>29</v>
      </c>
      <c r="E117" s="144">
        <f>E115-E116</f>
        <v>0</v>
      </c>
      <c r="F117" s="144">
        <f>F115-F116</f>
        <v>1900980</v>
      </c>
      <c r="G117" s="144">
        <v>0</v>
      </c>
      <c r="H117" s="145">
        <f t="shared" si="15"/>
        <v>1900980</v>
      </c>
    </row>
    <row r="118" spans="1:8" ht="39.75" customHeight="1">
      <c r="A118" s="257"/>
      <c r="B118" s="245"/>
      <c r="C118" s="238" t="s">
        <v>241</v>
      </c>
      <c r="D118" s="170" t="s">
        <v>27</v>
      </c>
      <c r="E118" s="144">
        <v>100000</v>
      </c>
      <c r="F118" s="144"/>
      <c r="G118" s="144">
        <v>0</v>
      </c>
      <c r="H118" s="145">
        <f t="shared" si="15"/>
        <v>100000</v>
      </c>
    </row>
    <row r="119" spans="1:8" ht="39.75" customHeight="1">
      <c r="A119" s="257"/>
      <c r="B119" s="245"/>
      <c r="C119" s="239"/>
      <c r="D119" s="170" t="s">
        <v>28</v>
      </c>
      <c r="E119" s="144">
        <v>81028</v>
      </c>
      <c r="F119" s="144"/>
      <c r="G119" s="144">
        <v>0</v>
      </c>
      <c r="H119" s="145">
        <f t="shared" si="15"/>
        <v>81028</v>
      </c>
    </row>
    <row r="120" spans="1:8" ht="39.75" customHeight="1">
      <c r="A120" s="257"/>
      <c r="B120" s="245"/>
      <c r="C120" s="243"/>
      <c r="D120" s="170" t="s">
        <v>29</v>
      </c>
      <c r="E120" s="144">
        <f>E118-E119</f>
        <v>18972</v>
      </c>
      <c r="F120" s="144">
        <f>F118-F119</f>
        <v>0</v>
      </c>
      <c r="G120" s="144">
        <v>0</v>
      </c>
      <c r="H120" s="145">
        <f t="shared" si="15"/>
        <v>18972</v>
      </c>
    </row>
    <row r="121" spans="1:8" ht="39.75" customHeight="1">
      <c r="A121" s="257"/>
      <c r="B121" s="245"/>
      <c r="C121" s="238" t="s">
        <v>267</v>
      </c>
      <c r="D121" s="170" t="s">
        <v>27</v>
      </c>
      <c r="E121" s="144">
        <f>E115+E118</f>
        <v>100000</v>
      </c>
      <c r="F121" s="144">
        <f>F115+F118</f>
        <v>2287720</v>
      </c>
      <c r="G121" s="144">
        <f aca="true" t="shared" si="16" ref="F121:H123">G115+G118</f>
        <v>0</v>
      </c>
      <c r="H121" s="145">
        <f t="shared" si="16"/>
        <v>2387720</v>
      </c>
    </row>
    <row r="122" spans="1:8" ht="39.75" customHeight="1">
      <c r="A122" s="257"/>
      <c r="B122" s="245"/>
      <c r="C122" s="239"/>
      <c r="D122" s="170" t="s">
        <v>28</v>
      </c>
      <c r="E122" s="144">
        <f>E116+E119</f>
        <v>81028</v>
      </c>
      <c r="F122" s="144">
        <f t="shared" si="16"/>
        <v>386740</v>
      </c>
      <c r="G122" s="144">
        <f t="shared" si="16"/>
        <v>0</v>
      </c>
      <c r="H122" s="145">
        <f t="shared" si="16"/>
        <v>467768</v>
      </c>
    </row>
    <row r="123" spans="1:8" ht="39.75" customHeight="1">
      <c r="A123" s="261"/>
      <c r="B123" s="262"/>
      <c r="C123" s="247"/>
      <c r="D123" s="170" t="s">
        <v>29</v>
      </c>
      <c r="E123" s="144">
        <f>E117+E120</f>
        <v>18972</v>
      </c>
      <c r="F123" s="144">
        <f>F117+F120</f>
        <v>1900980</v>
      </c>
      <c r="G123" s="144">
        <f>G117+G120</f>
        <v>0</v>
      </c>
      <c r="H123" s="145">
        <f t="shared" si="16"/>
        <v>1919952</v>
      </c>
    </row>
    <row r="124" spans="1:8" ht="39.75" customHeight="1">
      <c r="A124" s="229" t="s">
        <v>278</v>
      </c>
      <c r="B124" s="232" t="s">
        <v>243</v>
      </c>
      <c r="C124" s="235" t="s">
        <v>279</v>
      </c>
      <c r="D124" s="170" t="s">
        <v>27</v>
      </c>
      <c r="E124" s="144"/>
      <c r="F124" s="144">
        <v>600000</v>
      </c>
      <c r="G124" s="144">
        <f>G118+G121</f>
        <v>0</v>
      </c>
      <c r="H124" s="145">
        <f>E124+F124+G124</f>
        <v>600000</v>
      </c>
    </row>
    <row r="125" spans="1:8" ht="39.75" customHeight="1">
      <c r="A125" s="230"/>
      <c r="B125" s="233"/>
      <c r="C125" s="236"/>
      <c r="D125" s="170" t="s">
        <v>28</v>
      </c>
      <c r="E125" s="144"/>
      <c r="F125" s="144">
        <v>0</v>
      </c>
      <c r="G125" s="144">
        <f>G119+G122</f>
        <v>0</v>
      </c>
      <c r="H125" s="145">
        <f>E125+F125+G125</f>
        <v>0</v>
      </c>
    </row>
    <row r="126" spans="1:8" ht="39.75" customHeight="1">
      <c r="A126" s="230"/>
      <c r="B126" s="233"/>
      <c r="C126" s="237"/>
      <c r="D126" s="170" t="s">
        <v>29</v>
      </c>
      <c r="E126" s="144"/>
      <c r="F126" s="144">
        <f>F124-F125</f>
        <v>600000</v>
      </c>
      <c r="G126" s="144">
        <f>G120+G123</f>
        <v>0</v>
      </c>
      <c r="H126" s="145">
        <f>H124-H125</f>
        <v>600000</v>
      </c>
    </row>
    <row r="127" spans="1:8" ht="39.75" customHeight="1">
      <c r="A127" s="230"/>
      <c r="B127" s="233"/>
      <c r="C127" s="238" t="s">
        <v>243</v>
      </c>
      <c r="D127" s="170" t="s">
        <v>27</v>
      </c>
      <c r="E127" s="144">
        <v>0</v>
      </c>
      <c r="F127" s="144">
        <v>600000</v>
      </c>
      <c r="G127" s="144">
        <v>0</v>
      </c>
      <c r="H127" s="145">
        <f>E127+F127+G127</f>
        <v>600000</v>
      </c>
    </row>
    <row r="128" spans="1:8" ht="39.75" customHeight="1">
      <c r="A128" s="230"/>
      <c r="B128" s="233"/>
      <c r="C128" s="239"/>
      <c r="D128" s="170" t="s">
        <v>28</v>
      </c>
      <c r="E128" s="144">
        <v>0</v>
      </c>
      <c r="F128" s="144">
        <v>0</v>
      </c>
      <c r="G128" s="144">
        <v>0</v>
      </c>
      <c r="H128" s="145">
        <v>0</v>
      </c>
    </row>
    <row r="129" spans="1:8" ht="39.75" customHeight="1" thickBot="1">
      <c r="A129" s="231"/>
      <c r="B129" s="234"/>
      <c r="C129" s="240"/>
      <c r="D129" s="169" t="s">
        <v>29</v>
      </c>
      <c r="E129" s="146">
        <v>0</v>
      </c>
      <c r="F129" s="146">
        <f>F127-F128</f>
        <v>600000</v>
      </c>
      <c r="G129" s="146">
        <v>0</v>
      </c>
      <c r="H129" s="147">
        <f>E129+F129+G129</f>
        <v>600000</v>
      </c>
    </row>
    <row r="130" spans="1:8" s="53" customFormat="1" ht="33.75" customHeight="1">
      <c r="A130" s="177"/>
      <c r="B130" s="175"/>
      <c r="C130" s="149"/>
      <c r="D130" s="149"/>
      <c r="E130" s="150"/>
      <c r="F130" s="150"/>
      <c r="G130" s="150"/>
      <c r="H130" s="150" t="s">
        <v>268</v>
      </c>
    </row>
    <row r="131" ht="33" customHeight="1"/>
    <row r="132" ht="33" customHeight="1"/>
    <row r="133" ht="33" customHeight="1"/>
    <row r="134" ht="33" customHeight="1"/>
  </sheetData>
  <sheetProtection/>
  <mergeCells count="69">
    <mergeCell ref="H3:H4"/>
    <mergeCell ref="A2:D2"/>
    <mergeCell ref="A3:C3"/>
    <mergeCell ref="D3:D4"/>
    <mergeCell ref="E3:E4"/>
    <mergeCell ref="F3:F4"/>
    <mergeCell ref="G3:G4"/>
    <mergeCell ref="A5:C7"/>
    <mergeCell ref="A8:A25"/>
    <mergeCell ref="B8:B25"/>
    <mergeCell ref="C8:C10"/>
    <mergeCell ref="C11:C13"/>
    <mergeCell ref="C14:C16"/>
    <mergeCell ref="C17:C19"/>
    <mergeCell ref="C20:C22"/>
    <mergeCell ref="C23:C25"/>
    <mergeCell ref="A27:D27"/>
    <mergeCell ref="A28:A54"/>
    <mergeCell ref="B28:B39"/>
    <mergeCell ref="C28:C30"/>
    <mergeCell ref="C34:C36"/>
    <mergeCell ref="C37:C39"/>
    <mergeCell ref="B40:B54"/>
    <mergeCell ref="C40:C42"/>
    <mergeCell ref="C43:C45"/>
    <mergeCell ref="C46:C48"/>
    <mergeCell ref="C49:C51"/>
    <mergeCell ref="C52:C54"/>
    <mergeCell ref="A56:D56"/>
    <mergeCell ref="A57:A62"/>
    <mergeCell ref="B57:B59"/>
    <mergeCell ref="C57:C59"/>
    <mergeCell ref="B60:C62"/>
    <mergeCell ref="A63:A74"/>
    <mergeCell ref="B63:B74"/>
    <mergeCell ref="C63:C65"/>
    <mergeCell ref="C66:C68"/>
    <mergeCell ref="C69:C71"/>
    <mergeCell ref="C72:C74"/>
    <mergeCell ref="A101:A109"/>
    <mergeCell ref="C92:C94"/>
    <mergeCell ref="C95:C97"/>
    <mergeCell ref="A75:A100"/>
    <mergeCell ref="B75:B91"/>
    <mergeCell ref="C75:C77"/>
    <mergeCell ref="C78:C80"/>
    <mergeCell ref="C81:C83"/>
    <mergeCell ref="C86:C88"/>
    <mergeCell ref="C89:C91"/>
    <mergeCell ref="B107:C109"/>
    <mergeCell ref="B98:C100"/>
    <mergeCell ref="A112:A114"/>
    <mergeCell ref="B112:B114"/>
    <mergeCell ref="C112:C114"/>
    <mergeCell ref="A115:A123"/>
    <mergeCell ref="B115:B123"/>
    <mergeCell ref="C115:C117"/>
    <mergeCell ref="C118:C120"/>
    <mergeCell ref="C121:C123"/>
    <mergeCell ref="A124:A129"/>
    <mergeCell ref="B124:B129"/>
    <mergeCell ref="C124:C126"/>
    <mergeCell ref="C127:C129"/>
    <mergeCell ref="A1:H1"/>
    <mergeCell ref="C31:C33"/>
    <mergeCell ref="B92:B97"/>
    <mergeCell ref="B101:B106"/>
    <mergeCell ref="C101:C103"/>
    <mergeCell ref="C104:C106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50" r:id="rId1"/>
  <headerFooter>
    <oddFooter>&amp;C&amp;P</oddFooter>
  </headerFooter>
  <rowBreaks count="4" manualBreakCount="4">
    <brk id="26" max="7" man="1"/>
    <brk id="55" max="7" man="1"/>
    <brk id="84" max="7" man="1"/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5.4453125" style="0" customWidth="1"/>
    <col min="3" max="3" width="6.88671875" style="0" customWidth="1"/>
    <col min="4" max="4" width="5.10546875" style="0" customWidth="1"/>
    <col min="6" max="6" width="3.10546875" style="0" customWidth="1"/>
    <col min="7" max="7" width="8.88671875" style="0" hidden="1" customWidth="1"/>
    <col min="9" max="9" width="1.1171875" style="0" customWidth="1"/>
    <col min="10" max="10" width="11.88671875" style="0" customWidth="1"/>
    <col min="11" max="11" width="17.3359375" style="0" customWidth="1"/>
  </cols>
  <sheetData>
    <row r="1" spans="1:11" ht="68.25" customHeight="1">
      <c r="A1" s="308" t="s">
        <v>32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5" ht="22.5" customHeight="1" thickBot="1">
      <c r="A2" s="310" t="s">
        <v>33</v>
      </c>
      <c r="B2" s="309"/>
      <c r="C2" s="309"/>
      <c r="D2" s="311"/>
      <c r="E2" s="309"/>
    </row>
    <row r="3" spans="1:11" ht="24.75" customHeight="1">
      <c r="A3" s="5" t="s">
        <v>0</v>
      </c>
      <c r="B3" s="6" t="s">
        <v>34</v>
      </c>
      <c r="C3" s="312" t="s">
        <v>35</v>
      </c>
      <c r="D3" s="313"/>
      <c r="E3" s="312" t="s">
        <v>36</v>
      </c>
      <c r="F3" s="314"/>
      <c r="G3" s="313"/>
      <c r="H3" s="312" t="s">
        <v>37</v>
      </c>
      <c r="I3" s="313"/>
      <c r="J3" s="6" t="s">
        <v>38</v>
      </c>
      <c r="K3" s="7" t="s">
        <v>39</v>
      </c>
    </row>
    <row r="4" spans="1:11" ht="24.75" customHeight="1">
      <c r="A4" s="8" t="s">
        <v>6</v>
      </c>
      <c r="B4" s="3"/>
      <c r="C4" s="299"/>
      <c r="D4" s="300"/>
      <c r="E4" s="299"/>
      <c r="F4" s="301"/>
      <c r="G4" s="300"/>
      <c r="H4" s="302"/>
      <c r="I4" s="300"/>
      <c r="J4" s="3"/>
      <c r="K4" s="9"/>
    </row>
    <row r="5" spans="1:11" ht="24.75" customHeight="1">
      <c r="A5" s="8" t="s">
        <v>8</v>
      </c>
      <c r="B5" s="3"/>
      <c r="C5" s="299"/>
      <c r="D5" s="300"/>
      <c r="E5" s="299"/>
      <c r="F5" s="301"/>
      <c r="G5" s="300"/>
      <c r="H5" s="302"/>
      <c r="I5" s="300"/>
      <c r="J5" s="3"/>
      <c r="K5" s="9"/>
    </row>
    <row r="6" spans="1:11" ht="24.75" customHeight="1">
      <c r="A6" s="8" t="s">
        <v>9</v>
      </c>
      <c r="B6" s="3"/>
      <c r="C6" s="299"/>
      <c r="D6" s="300"/>
      <c r="E6" s="299"/>
      <c r="F6" s="301"/>
      <c r="G6" s="300"/>
      <c r="H6" s="302"/>
      <c r="I6" s="300"/>
      <c r="J6" s="3"/>
      <c r="K6" s="9"/>
    </row>
    <row r="7" spans="1:11" ht="24.75" customHeight="1">
      <c r="A7" s="8" t="s">
        <v>10</v>
      </c>
      <c r="B7" s="3"/>
      <c r="C7" s="299"/>
      <c r="D7" s="300"/>
      <c r="E7" s="299"/>
      <c r="F7" s="301"/>
      <c r="G7" s="300"/>
      <c r="H7" s="302"/>
      <c r="I7" s="300"/>
      <c r="J7" s="3"/>
      <c r="K7" s="9"/>
    </row>
    <row r="8" spans="1:11" ht="24.75" customHeight="1">
      <c r="A8" s="8" t="s">
        <v>11</v>
      </c>
      <c r="B8" s="3"/>
      <c r="C8" s="299"/>
      <c r="D8" s="300"/>
      <c r="E8" s="299"/>
      <c r="F8" s="301"/>
      <c r="G8" s="300"/>
      <c r="H8" s="302"/>
      <c r="I8" s="300"/>
      <c r="J8" s="3"/>
      <c r="K8" s="9"/>
    </row>
    <row r="9" spans="1:11" ht="24.75" customHeight="1">
      <c r="A9" s="8" t="s">
        <v>13</v>
      </c>
      <c r="B9" s="3"/>
      <c r="C9" s="299"/>
      <c r="D9" s="300"/>
      <c r="E9" s="299"/>
      <c r="F9" s="301"/>
      <c r="G9" s="300"/>
      <c r="H9" s="302"/>
      <c r="I9" s="300"/>
      <c r="J9" s="3"/>
      <c r="K9" s="9"/>
    </row>
    <row r="10" spans="1:11" ht="24.75" customHeight="1">
      <c r="A10" s="8" t="s">
        <v>14</v>
      </c>
      <c r="B10" s="3"/>
      <c r="C10" s="299"/>
      <c r="D10" s="300"/>
      <c r="E10" s="299"/>
      <c r="F10" s="301"/>
      <c r="G10" s="300"/>
      <c r="H10" s="302"/>
      <c r="I10" s="300"/>
      <c r="J10" s="3"/>
      <c r="K10" s="9"/>
    </row>
    <row r="11" spans="1:11" ht="24.75" customHeight="1">
      <c r="A11" s="8" t="s">
        <v>15</v>
      </c>
      <c r="B11" s="3"/>
      <c r="C11" s="299"/>
      <c r="D11" s="300"/>
      <c r="E11" s="299"/>
      <c r="F11" s="301"/>
      <c r="G11" s="300"/>
      <c r="H11" s="302"/>
      <c r="I11" s="300"/>
      <c r="J11" s="3"/>
      <c r="K11" s="9"/>
    </row>
    <row r="12" spans="1:11" ht="24.75" customHeight="1">
      <c r="A12" s="8" t="s">
        <v>40</v>
      </c>
      <c r="B12" s="3"/>
      <c r="C12" s="299"/>
      <c r="D12" s="300"/>
      <c r="E12" s="299"/>
      <c r="F12" s="301"/>
      <c r="G12" s="300"/>
      <c r="H12" s="302"/>
      <c r="I12" s="300"/>
      <c r="J12" s="3"/>
      <c r="K12" s="9"/>
    </row>
    <row r="13" spans="1:11" ht="24.75" customHeight="1">
      <c r="A13" s="8" t="s">
        <v>41</v>
      </c>
      <c r="B13" s="3"/>
      <c r="C13" s="299"/>
      <c r="D13" s="300"/>
      <c r="E13" s="299"/>
      <c r="F13" s="301"/>
      <c r="G13" s="300"/>
      <c r="H13" s="302"/>
      <c r="I13" s="300"/>
      <c r="J13" s="3"/>
      <c r="K13" s="9"/>
    </row>
    <row r="14" spans="1:11" ht="24.75" customHeight="1">
      <c r="A14" s="8" t="s">
        <v>42</v>
      </c>
      <c r="B14" s="3"/>
      <c r="C14" s="299"/>
      <c r="D14" s="300"/>
      <c r="E14" s="299"/>
      <c r="F14" s="301"/>
      <c r="G14" s="300"/>
      <c r="H14" s="302"/>
      <c r="I14" s="300"/>
      <c r="J14" s="3"/>
      <c r="K14" s="9"/>
    </row>
    <row r="15" spans="1:11" ht="24.75" customHeight="1">
      <c r="A15" s="8" t="s">
        <v>43</v>
      </c>
      <c r="B15" s="3"/>
      <c r="C15" s="299"/>
      <c r="D15" s="300"/>
      <c r="E15" s="299"/>
      <c r="F15" s="301"/>
      <c r="G15" s="300"/>
      <c r="H15" s="302"/>
      <c r="I15" s="300"/>
      <c r="J15" s="3"/>
      <c r="K15" s="9"/>
    </row>
    <row r="16" spans="1:11" ht="24.75" customHeight="1">
      <c r="A16" s="8" t="s">
        <v>44</v>
      </c>
      <c r="B16" s="3"/>
      <c r="C16" s="299"/>
      <c r="D16" s="300"/>
      <c r="E16" s="299"/>
      <c r="F16" s="301"/>
      <c r="G16" s="300"/>
      <c r="H16" s="302"/>
      <c r="I16" s="300"/>
      <c r="J16" s="3"/>
      <c r="K16" s="9"/>
    </row>
    <row r="17" spans="1:11" ht="24.75" customHeight="1">
      <c r="A17" s="8" t="s">
        <v>45</v>
      </c>
      <c r="B17" s="3"/>
      <c r="C17" s="299"/>
      <c r="D17" s="300"/>
      <c r="E17" s="299"/>
      <c r="F17" s="301"/>
      <c r="G17" s="300"/>
      <c r="H17" s="302"/>
      <c r="I17" s="300"/>
      <c r="J17" s="3"/>
      <c r="K17" s="9"/>
    </row>
    <row r="18" spans="1:11" ht="24.75" customHeight="1">
      <c r="A18" s="8" t="s">
        <v>46</v>
      </c>
      <c r="B18" s="3"/>
      <c r="C18" s="299"/>
      <c r="D18" s="300"/>
      <c r="E18" s="299"/>
      <c r="F18" s="301"/>
      <c r="G18" s="300"/>
      <c r="H18" s="302"/>
      <c r="I18" s="300"/>
      <c r="J18" s="3"/>
      <c r="K18" s="9"/>
    </row>
    <row r="19" spans="1:11" ht="24.75" customHeight="1" thickBot="1">
      <c r="A19" s="303" t="s">
        <v>47</v>
      </c>
      <c r="B19" s="304"/>
      <c r="C19" s="304"/>
      <c r="D19" s="305"/>
      <c r="E19" s="306"/>
      <c r="F19" s="304"/>
      <c r="G19" s="304"/>
      <c r="H19" s="304"/>
      <c r="I19" s="305"/>
      <c r="J19" s="304"/>
      <c r="K19" s="307"/>
    </row>
  </sheetData>
  <sheetProtection/>
  <mergeCells count="54">
    <mergeCell ref="A1:K1"/>
    <mergeCell ref="A2:C2"/>
    <mergeCell ref="D2:E2"/>
    <mergeCell ref="C3:D3"/>
    <mergeCell ref="E3:G3"/>
    <mergeCell ref="H3:I3"/>
    <mergeCell ref="C4:D4"/>
    <mergeCell ref="E4:G4"/>
    <mergeCell ref="H4:I4"/>
    <mergeCell ref="C5:D5"/>
    <mergeCell ref="E5:G5"/>
    <mergeCell ref="H5:I5"/>
    <mergeCell ref="C6:D6"/>
    <mergeCell ref="E6:G6"/>
    <mergeCell ref="H6:I6"/>
    <mergeCell ref="C7:D7"/>
    <mergeCell ref="E7:G7"/>
    <mergeCell ref="H7:I7"/>
    <mergeCell ref="C8:D8"/>
    <mergeCell ref="E8:G8"/>
    <mergeCell ref="H8:I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A19:D19"/>
    <mergeCell ref="E19:I19"/>
    <mergeCell ref="J19:K19"/>
  </mergeCells>
  <printOptions/>
  <pageMargins left="0.7" right="0.39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8" sqref="A8:C8"/>
    </sheetView>
  </sheetViews>
  <sheetFormatPr defaultColWidth="8.88671875" defaultRowHeight="13.5"/>
  <cols>
    <col min="1" max="1" width="11.4453125" style="0" customWidth="1"/>
    <col min="2" max="2" width="4.6640625" style="0" customWidth="1"/>
    <col min="3" max="3" width="12.99609375" style="0" customWidth="1"/>
    <col min="4" max="5" width="3.5546875" style="0" customWidth="1"/>
    <col min="6" max="6" width="4.10546875" style="0" customWidth="1"/>
    <col min="8" max="8" width="25.21484375" style="0" customWidth="1"/>
  </cols>
  <sheetData>
    <row r="1" spans="1:9" ht="68.25" customHeight="1">
      <c r="A1" s="308" t="s">
        <v>48</v>
      </c>
      <c r="B1" s="309"/>
      <c r="C1" s="309"/>
      <c r="D1" s="309"/>
      <c r="E1" s="309"/>
      <c r="F1" s="309"/>
      <c r="G1" s="309"/>
      <c r="H1" s="309"/>
      <c r="I1" s="309"/>
    </row>
    <row r="2" spans="1:4" ht="30" customHeight="1" thickBot="1">
      <c r="A2" s="10" t="s">
        <v>33</v>
      </c>
      <c r="B2" s="311"/>
      <c r="C2" s="309"/>
      <c r="D2" s="309"/>
    </row>
    <row r="3" spans="1:9" ht="34.5" customHeight="1">
      <c r="A3" s="324" t="s">
        <v>20</v>
      </c>
      <c r="B3" s="313"/>
      <c r="C3" s="6" t="s">
        <v>49</v>
      </c>
      <c r="D3" s="312" t="s">
        <v>50</v>
      </c>
      <c r="E3" s="314"/>
      <c r="F3" s="313"/>
      <c r="G3" s="312" t="s">
        <v>39</v>
      </c>
      <c r="H3" s="313"/>
      <c r="I3" s="7" t="s">
        <v>51</v>
      </c>
    </row>
    <row r="4" spans="1:9" ht="34.5" customHeight="1">
      <c r="A4" s="325" t="s">
        <v>7</v>
      </c>
      <c r="B4" s="300"/>
      <c r="C4" s="4"/>
      <c r="D4" s="302"/>
      <c r="E4" s="301"/>
      <c r="F4" s="300"/>
      <c r="G4" s="299"/>
      <c r="H4" s="300"/>
      <c r="I4" s="12"/>
    </row>
    <row r="5" spans="1:9" ht="34.5" customHeight="1">
      <c r="A5" s="317"/>
      <c r="B5" s="318"/>
      <c r="C5" s="11"/>
      <c r="D5" s="321"/>
      <c r="E5" s="322"/>
      <c r="F5" s="320"/>
      <c r="G5" s="323"/>
      <c r="H5" s="320"/>
      <c r="I5" s="13"/>
    </row>
    <row r="6" spans="1:9" ht="34.5" customHeight="1">
      <c r="A6" s="317"/>
      <c r="B6" s="318"/>
      <c r="C6" s="11"/>
      <c r="D6" s="321"/>
      <c r="E6" s="322"/>
      <c r="F6" s="320"/>
      <c r="G6" s="323"/>
      <c r="H6" s="320"/>
      <c r="I6" s="13"/>
    </row>
    <row r="7" spans="1:9" ht="34.5" customHeight="1">
      <c r="A7" s="319"/>
      <c r="B7" s="320"/>
      <c r="C7" s="11"/>
      <c r="D7" s="321"/>
      <c r="E7" s="322"/>
      <c r="F7" s="320"/>
      <c r="G7" s="323"/>
      <c r="H7" s="320"/>
      <c r="I7" s="13"/>
    </row>
    <row r="8" spans="1:9" ht="34.5" customHeight="1" thickBot="1">
      <c r="A8" s="315" t="s">
        <v>52</v>
      </c>
      <c r="B8" s="304"/>
      <c r="C8" s="305"/>
      <c r="D8" s="316"/>
      <c r="E8" s="304"/>
      <c r="F8" s="305"/>
      <c r="G8" s="304"/>
      <c r="H8" s="304"/>
      <c r="I8" s="307"/>
    </row>
  </sheetData>
  <sheetProtection/>
  <mergeCells count="18">
    <mergeCell ref="A1:I1"/>
    <mergeCell ref="B2:D2"/>
    <mergeCell ref="A3:B3"/>
    <mergeCell ref="D3:F3"/>
    <mergeCell ref="G3:H3"/>
    <mergeCell ref="A4:B4"/>
    <mergeCell ref="D4:F4"/>
    <mergeCell ref="G4:H4"/>
    <mergeCell ref="A8:C8"/>
    <mergeCell ref="D8:F8"/>
    <mergeCell ref="G8:I8"/>
    <mergeCell ref="A5:B7"/>
    <mergeCell ref="D5:F5"/>
    <mergeCell ref="G5:H5"/>
    <mergeCell ref="D6:F6"/>
    <mergeCell ref="G6:H6"/>
    <mergeCell ref="D7:F7"/>
    <mergeCell ref="G7:H7"/>
  </mergeCells>
  <printOptions/>
  <pageMargins left="0.37" right="0.3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5" sqref="I35"/>
    </sheetView>
  </sheetViews>
  <sheetFormatPr defaultColWidth="8.88671875" defaultRowHeight="13.5"/>
  <cols>
    <col min="1" max="1" width="11.5546875" style="0" customWidth="1"/>
    <col min="2" max="2" width="5.6640625" style="0" customWidth="1"/>
    <col min="4" max="4" width="4.3359375" style="0" customWidth="1"/>
    <col min="5" max="5" width="4.5546875" style="0" customWidth="1"/>
    <col min="6" max="6" width="3.88671875" style="0" customWidth="1"/>
    <col min="8" max="8" width="18.3359375" style="0" customWidth="1"/>
    <col min="9" max="9" width="16.3359375" style="0" customWidth="1"/>
  </cols>
  <sheetData>
    <row r="1" spans="1:9" ht="68.25" customHeight="1">
      <c r="A1" s="308" t="s">
        <v>53</v>
      </c>
      <c r="B1" s="309"/>
      <c r="C1" s="309"/>
      <c r="D1" s="309"/>
      <c r="E1" s="309"/>
      <c r="F1" s="309"/>
      <c r="G1" s="309"/>
      <c r="H1" s="309"/>
      <c r="I1" s="309"/>
    </row>
    <row r="2" spans="1:4" ht="24.75" customHeight="1" thickBot="1">
      <c r="A2" s="10" t="s">
        <v>33</v>
      </c>
      <c r="B2" s="311"/>
      <c r="C2" s="309"/>
      <c r="D2" s="309"/>
    </row>
    <row r="3" spans="1:9" ht="34.5" customHeight="1">
      <c r="A3" s="324" t="s">
        <v>20</v>
      </c>
      <c r="B3" s="313"/>
      <c r="C3" s="6" t="s">
        <v>49</v>
      </c>
      <c r="D3" s="312" t="s">
        <v>50</v>
      </c>
      <c r="E3" s="314"/>
      <c r="F3" s="313"/>
      <c r="G3" s="312" t="s">
        <v>39</v>
      </c>
      <c r="H3" s="313"/>
      <c r="I3" s="7" t="s">
        <v>51</v>
      </c>
    </row>
    <row r="4" spans="1:9" ht="51.75" customHeight="1">
      <c r="A4" s="325" t="s">
        <v>12</v>
      </c>
      <c r="B4" s="300"/>
      <c r="C4" s="4"/>
      <c r="D4" s="302"/>
      <c r="E4" s="301"/>
      <c r="F4" s="300"/>
      <c r="G4" s="299"/>
      <c r="H4" s="300"/>
      <c r="I4" s="9"/>
    </row>
    <row r="5" spans="1:9" ht="34.5" customHeight="1" thickBot="1">
      <c r="A5" s="315" t="s">
        <v>54</v>
      </c>
      <c r="B5" s="304"/>
      <c r="C5" s="305"/>
      <c r="D5" s="316"/>
      <c r="E5" s="304"/>
      <c r="F5" s="305"/>
      <c r="G5" s="304"/>
      <c r="H5" s="304"/>
      <c r="I5" s="307"/>
    </row>
  </sheetData>
  <sheetProtection/>
  <mergeCells count="11">
    <mergeCell ref="A4:B4"/>
    <mergeCell ref="D4:F4"/>
    <mergeCell ref="G4:H4"/>
    <mergeCell ref="A5:C5"/>
    <mergeCell ref="D5:F5"/>
    <mergeCell ref="G5:I5"/>
    <mergeCell ref="A1:I1"/>
    <mergeCell ref="B2:D2"/>
    <mergeCell ref="A3:B3"/>
    <mergeCell ref="D3:F3"/>
    <mergeCell ref="G3:H3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2" sqref="B2:D2"/>
    </sheetView>
  </sheetViews>
  <sheetFormatPr defaultColWidth="8.88671875" defaultRowHeight="13.5"/>
  <cols>
    <col min="1" max="1" width="12.4453125" style="0" customWidth="1"/>
    <col min="2" max="2" width="3.99609375" style="0" customWidth="1"/>
    <col min="3" max="3" width="12.6640625" style="0" customWidth="1"/>
    <col min="4" max="4" width="3.77734375" style="0" customWidth="1"/>
    <col min="5" max="5" width="1.77734375" style="0" hidden="1" customWidth="1"/>
    <col min="6" max="6" width="5.5546875" style="0" customWidth="1"/>
    <col min="7" max="7" width="15.5546875" style="0" customWidth="1"/>
    <col min="8" max="8" width="21.21484375" style="0" customWidth="1"/>
  </cols>
  <sheetData>
    <row r="1" spans="1:9" ht="54" customHeight="1">
      <c r="A1" s="308" t="s">
        <v>55</v>
      </c>
      <c r="B1" s="309"/>
      <c r="C1" s="309"/>
      <c r="D1" s="309"/>
      <c r="E1" s="309"/>
      <c r="F1" s="309"/>
      <c r="G1" s="309"/>
      <c r="H1" s="309"/>
      <c r="I1" s="309"/>
    </row>
    <row r="2" spans="1:4" ht="34.5" customHeight="1" thickBot="1">
      <c r="A2" s="10" t="s">
        <v>33</v>
      </c>
      <c r="B2" s="311"/>
      <c r="C2" s="309"/>
      <c r="D2" s="309"/>
    </row>
    <row r="3" spans="1:9" ht="34.5" customHeight="1">
      <c r="A3" s="324" t="s">
        <v>20</v>
      </c>
      <c r="B3" s="313"/>
      <c r="C3" s="6" t="s">
        <v>49</v>
      </c>
      <c r="D3" s="312" t="s">
        <v>50</v>
      </c>
      <c r="E3" s="314"/>
      <c r="F3" s="313"/>
      <c r="G3" s="312" t="s">
        <v>39</v>
      </c>
      <c r="H3" s="313"/>
      <c r="I3" s="7" t="s">
        <v>51</v>
      </c>
    </row>
    <row r="4" spans="1:9" ht="34.5" customHeight="1">
      <c r="A4" s="325"/>
      <c r="B4" s="300"/>
      <c r="C4" s="4"/>
      <c r="D4" s="302"/>
      <c r="E4" s="301"/>
      <c r="F4" s="300"/>
      <c r="G4" s="299"/>
      <c r="H4" s="300"/>
      <c r="I4" s="12"/>
    </row>
    <row r="5" spans="1:9" ht="34.5" customHeight="1">
      <c r="A5" s="317"/>
      <c r="B5" s="318"/>
      <c r="C5" s="11"/>
      <c r="D5" s="321"/>
      <c r="E5" s="322"/>
      <c r="F5" s="320"/>
      <c r="G5" s="323"/>
      <c r="H5" s="320"/>
      <c r="I5" s="13"/>
    </row>
    <row r="6" spans="1:9" ht="34.5" customHeight="1">
      <c r="A6" s="319"/>
      <c r="B6" s="320"/>
      <c r="C6" s="11"/>
      <c r="D6" s="321"/>
      <c r="E6" s="322"/>
      <c r="F6" s="320"/>
      <c r="G6" s="323"/>
      <c r="H6" s="320"/>
      <c r="I6" s="13"/>
    </row>
    <row r="7" spans="1:9" ht="34.5" customHeight="1">
      <c r="A7" s="326"/>
      <c r="B7" s="301"/>
      <c r="C7" s="300"/>
      <c r="D7" s="302"/>
      <c r="E7" s="301"/>
      <c r="F7" s="300"/>
      <c r="G7" s="301"/>
      <c r="H7" s="301"/>
      <c r="I7" s="327"/>
    </row>
    <row r="8" spans="1:9" ht="34.5" customHeight="1">
      <c r="A8" s="325"/>
      <c r="B8" s="300"/>
      <c r="C8" s="4"/>
      <c r="D8" s="302"/>
      <c r="E8" s="301"/>
      <c r="F8" s="300"/>
      <c r="G8" s="299"/>
      <c r="H8" s="300"/>
      <c r="I8" s="12"/>
    </row>
    <row r="9" spans="1:9" ht="34.5" customHeight="1">
      <c r="A9" s="317"/>
      <c r="B9" s="318"/>
      <c r="C9" s="11"/>
      <c r="D9" s="321"/>
      <c r="E9" s="322"/>
      <c r="F9" s="320"/>
      <c r="G9" s="323"/>
      <c r="H9" s="320"/>
      <c r="I9" s="13"/>
    </row>
    <row r="10" spans="1:9" ht="34.5" customHeight="1">
      <c r="A10" s="317"/>
      <c r="B10" s="318"/>
      <c r="C10" s="11"/>
      <c r="D10" s="321"/>
      <c r="E10" s="322"/>
      <c r="F10" s="320"/>
      <c r="G10" s="323"/>
      <c r="H10" s="320"/>
      <c r="I10" s="13"/>
    </row>
    <row r="11" spans="1:9" ht="34.5" customHeight="1">
      <c r="A11" s="317"/>
      <c r="B11" s="318"/>
      <c r="C11" s="11"/>
      <c r="D11" s="321"/>
      <c r="E11" s="322"/>
      <c r="F11" s="320"/>
      <c r="G11" s="323"/>
      <c r="H11" s="320"/>
      <c r="I11" s="13"/>
    </row>
    <row r="12" spans="1:9" ht="34.5" customHeight="1">
      <c r="A12" s="319"/>
      <c r="B12" s="320"/>
      <c r="C12" s="11"/>
      <c r="D12" s="321"/>
      <c r="E12" s="322"/>
      <c r="F12" s="320"/>
      <c r="G12" s="323"/>
      <c r="H12" s="320"/>
      <c r="I12" s="13"/>
    </row>
    <row r="13" spans="1:9" ht="34.5" customHeight="1" thickBot="1">
      <c r="A13" s="315"/>
      <c r="B13" s="304"/>
      <c r="C13" s="305"/>
      <c r="D13" s="316"/>
      <c r="E13" s="304"/>
      <c r="F13" s="305"/>
      <c r="G13" s="304"/>
      <c r="H13" s="304"/>
      <c r="I13" s="307"/>
    </row>
  </sheetData>
  <sheetProtection/>
  <mergeCells count="31">
    <mergeCell ref="A1:I1"/>
    <mergeCell ref="B2:D2"/>
    <mergeCell ref="A3:B3"/>
    <mergeCell ref="D3:F3"/>
    <mergeCell ref="G3:H3"/>
    <mergeCell ref="A4:B4"/>
    <mergeCell ref="D4:F4"/>
    <mergeCell ref="G4:H4"/>
    <mergeCell ref="A7:C7"/>
    <mergeCell ref="G9:H9"/>
    <mergeCell ref="D7:F7"/>
    <mergeCell ref="G7:I7"/>
    <mergeCell ref="A5:B6"/>
    <mergeCell ref="D5:F5"/>
    <mergeCell ref="G5:H5"/>
    <mergeCell ref="D11:F11"/>
    <mergeCell ref="D12:F12"/>
    <mergeCell ref="G12:H12"/>
    <mergeCell ref="D6:F6"/>
    <mergeCell ref="G6:H6"/>
    <mergeCell ref="D10:F10"/>
    <mergeCell ref="A13:C13"/>
    <mergeCell ref="D13:F13"/>
    <mergeCell ref="G13:I13"/>
    <mergeCell ref="A8:B8"/>
    <mergeCell ref="D8:F8"/>
    <mergeCell ref="G11:H11"/>
    <mergeCell ref="G8:H8"/>
    <mergeCell ref="A9:B12"/>
    <mergeCell ref="D9:F9"/>
    <mergeCell ref="G10:H10"/>
  </mergeCells>
  <printOptions/>
  <pageMargins left="0.36" right="0.3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2" sqref="B2:D2"/>
    </sheetView>
  </sheetViews>
  <sheetFormatPr defaultColWidth="8.88671875" defaultRowHeight="13.5"/>
  <cols>
    <col min="1" max="1" width="11.5546875" style="0" customWidth="1"/>
    <col min="2" max="2" width="0.3359375" style="0" customWidth="1"/>
    <col min="3" max="3" width="10.99609375" style="0" customWidth="1"/>
    <col min="4" max="4" width="4.5546875" style="0" customWidth="1"/>
    <col min="5" max="5" width="0.78125" style="0" customWidth="1"/>
    <col min="6" max="6" width="3.77734375" style="0" customWidth="1"/>
    <col min="7" max="7" width="23.5546875" style="0" customWidth="1"/>
    <col min="8" max="8" width="19.4453125" style="0" customWidth="1"/>
    <col min="9" max="9" width="6.88671875" style="0" customWidth="1"/>
  </cols>
  <sheetData>
    <row r="1" spans="1:9" ht="68.25" customHeight="1">
      <c r="A1" s="308" t="s">
        <v>56</v>
      </c>
      <c r="B1" s="309"/>
      <c r="C1" s="309"/>
      <c r="D1" s="309"/>
      <c r="E1" s="309"/>
      <c r="F1" s="309"/>
      <c r="G1" s="309"/>
      <c r="H1" s="309"/>
      <c r="I1" s="309"/>
    </row>
    <row r="2" spans="1:4" ht="22.5" customHeight="1" thickBot="1">
      <c r="A2" s="10" t="s">
        <v>33</v>
      </c>
      <c r="B2" s="311"/>
      <c r="C2" s="309"/>
      <c r="D2" s="309"/>
    </row>
    <row r="3" spans="1:9" ht="22.5" customHeight="1">
      <c r="A3" s="324" t="s">
        <v>20</v>
      </c>
      <c r="B3" s="313"/>
      <c r="C3" s="6" t="s">
        <v>49</v>
      </c>
      <c r="D3" s="312" t="s">
        <v>50</v>
      </c>
      <c r="E3" s="314"/>
      <c r="F3" s="313"/>
      <c r="G3" s="312" t="s">
        <v>39</v>
      </c>
      <c r="H3" s="313"/>
      <c r="I3" s="7" t="s">
        <v>51</v>
      </c>
    </row>
    <row r="4" spans="1:9" ht="54.75" customHeight="1">
      <c r="A4" s="325"/>
      <c r="B4" s="300"/>
      <c r="C4" s="4"/>
      <c r="D4" s="302"/>
      <c r="E4" s="301"/>
      <c r="F4" s="300"/>
      <c r="G4" s="299"/>
      <c r="H4" s="300"/>
      <c r="I4" s="12"/>
    </row>
    <row r="5" spans="1:9" ht="45.75" customHeight="1">
      <c r="A5" s="317"/>
      <c r="B5" s="318"/>
      <c r="C5" s="11"/>
      <c r="D5" s="321"/>
      <c r="E5" s="322"/>
      <c r="F5" s="320"/>
      <c r="G5" s="323"/>
      <c r="H5" s="320"/>
      <c r="I5" s="13"/>
    </row>
    <row r="6" spans="1:9" ht="51" customHeight="1">
      <c r="A6" s="317"/>
      <c r="B6" s="318"/>
      <c r="C6" s="11"/>
      <c r="D6" s="321"/>
      <c r="E6" s="322"/>
      <c r="F6" s="320"/>
      <c r="G6" s="323"/>
      <c r="H6" s="320"/>
      <c r="I6" s="13"/>
    </row>
    <row r="7" spans="1:9" ht="47.25" customHeight="1">
      <c r="A7" s="317"/>
      <c r="B7" s="318"/>
      <c r="C7" s="11"/>
      <c r="D7" s="321"/>
      <c r="E7" s="322"/>
      <c r="F7" s="320"/>
      <c r="G7" s="323"/>
      <c r="H7" s="320"/>
      <c r="I7" s="13"/>
    </row>
    <row r="8" spans="1:9" ht="30" customHeight="1">
      <c r="A8" s="319"/>
      <c r="B8" s="320"/>
      <c r="C8" s="11"/>
      <c r="D8" s="321"/>
      <c r="E8" s="322"/>
      <c r="F8" s="320"/>
      <c r="G8" s="323"/>
      <c r="H8" s="320"/>
      <c r="I8" s="13"/>
    </row>
    <row r="9" spans="1:9" ht="22.5" customHeight="1" thickBot="1">
      <c r="A9" s="315" t="s">
        <v>57</v>
      </c>
      <c r="B9" s="304"/>
      <c r="C9" s="305"/>
      <c r="D9" s="316"/>
      <c r="E9" s="304"/>
      <c r="F9" s="305"/>
      <c r="G9" s="304"/>
      <c r="H9" s="304"/>
      <c r="I9" s="307"/>
    </row>
  </sheetData>
  <sheetProtection/>
  <mergeCells count="20">
    <mergeCell ref="D8:F8"/>
    <mergeCell ref="G8:H8"/>
    <mergeCell ref="A1:I1"/>
    <mergeCell ref="B2:D2"/>
    <mergeCell ref="A3:B3"/>
    <mergeCell ref="D3:F3"/>
    <mergeCell ref="G3:H3"/>
    <mergeCell ref="A4:B4"/>
    <mergeCell ref="D4:F4"/>
    <mergeCell ref="G4:H4"/>
    <mergeCell ref="A9:C9"/>
    <mergeCell ref="D9:F9"/>
    <mergeCell ref="G9:I9"/>
    <mergeCell ref="A5:B8"/>
    <mergeCell ref="D5:F5"/>
    <mergeCell ref="G5:H5"/>
    <mergeCell ref="D6:F6"/>
    <mergeCell ref="G6:H6"/>
    <mergeCell ref="D7:F7"/>
    <mergeCell ref="G7:H7"/>
  </mergeCells>
  <printOptions/>
  <pageMargins left="0.4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신수연</dc:creator>
  <cp:keywords/>
  <dc:description/>
  <cp:lastModifiedBy>USER</cp:lastModifiedBy>
  <cp:lastPrinted>2020-02-03T09:47:43Z</cp:lastPrinted>
  <dcterms:created xsi:type="dcterms:W3CDTF">2016-03-08T09:10:34Z</dcterms:created>
  <dcterms:modified xsi:type="dcterms:W3CDTF">2020-02-20T05:21:23Z</dcterms:modified>
  <cp:category/>
  <cp:version/>
  <cp:contentType/>
  <cp:contentStatus/>
</cp:coreProperties>
</file>